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  <externalReference r:id="rId3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Fornecedores">[2]Cadastro_Fornecedores!$E$10:$L$1048576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7" i="1"/>
  <c r="F19" i="1" s="1"/>
  <c r="F27" i="1"/>
  <c r="F28" i="1" s="1"/>
  <c r="F33" i="1"/>
  <c r="F32" i="1" s="1"/>
  <c r="F34" i="1"/>
  <c r="F35" i="1"/>
  <c r="F36" i="1"/>
  <c r="F37" i="1"/>
  <c r="F38" i="1"/>
  <c r="F39" i="1"/>
  <c r="F40" i="1"/>
  <c r="F43" i="1"/>
  <c r="F42" i="1" s="1"/>
  <c r="F44" i="1"/>
  <c r="F45" i="1"/>
  <c r="F47" i="1"/>
  <c r="F48" i="1"/>
  <c r="F49" i="1"/>
  <c r="F46" i="1" s="1"/>
  <c r="F266" i="1" s="1"/>
  <c r="F51" i="1"/>
  <c r="F52" i="1"/>
  <c r="F53" i="1"/>
  <c r="F50" i="1" s="1"/>
  <c r="F267" i="1" s="1"/>
  <c r="F54" i="1"/>
  <c r="F55" i="1"/>
  <c r="F56" i="1"/>
  <c r="F57" i="1"/>
  <c r="F76" i="1"/>
  <c r="F74" i="1" s="1"/>
  <c r="F72" i="1" s="1"/>
  <c r="F66" i="1" s="1"/>
  <c r="F84" i="1"/>
  <c r="F86" i="1"/>
  <c r="F85" i="1" s="1"/>
  <c r="F87" i="1"/>
  <c r="F89" i="1"/>
  <c r="F90" i="1"/>
  <c r="F88" i="1" s="1"/>
  <c r="D94" i="1"/>
  <c r="F94" i="1"/>
  <c r="D95" i="1"/>
  <c r="F95" i="1"/>
  <c r="G95" i="1"/>
  <c r="D96" i="1"/>
  <c r="D97" i="1"/>
  <c r="F97" i="1"/>
  <c r="G97" i="1"/>
  <c r="D98" i="1"/>
  <c r="C100" i="1"/>
  <c r="E100" i="1"/>
  <c r="F104" i="1"/>
  <c r="F103" i="1" s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3" i="1"/>
  <c r="F124" i="1"/>
  <c r="F125" i="1"/>
  <c r="F121" i="1" s="1"/>
  <c r="F120" i="1" s="1"/>
  <c r="F119" i="1" s="1"/>
  <c r="F126" i="1"/>
  <c r="F127" i="1"/>
  <c r="F129" i="1"/>
  <c r="F128" i="1" s="1"/>
  <c r="F130" i="1"/>
  <c r="F131" i="1"/>
  <c r="F133" i="1"/>
  <c r="F132" i="1" s="1"/>
  <c r="F134" i="1"/>
  <c r="F136" i="1"/>
  <c r="F137" i="1"/>
  <c r="F135" i="1" s="1"/>
  <c r="F138" i="1"/>
  <c r="F141" i="1"/>
  <c r="F140" i="1" s="1"/>
  <c r="F139" i="1" s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60" i="1"/>
  <c r="F161" i="1"/>
  <c r="F159" i="1" s="1"/>
  <c r="F158" i="1" s="1"/>
  <c r="F157" i="1" s="1"/>
  <c r="F162" i="1"/>
  <c r="F163" i="1"/>
  <c r="F164" i="1"/>
  <c r="F167" i="1"/>
  <c r="F168" i="1"/>
  <c r="F169" i="1"/>
  <c r="F166" i="1" s="1"/>
  <c r="F165" i="1" s="1"/>
  <c r="F170" i="1"/>
  <c r="F171" i="1"/>
  <c r="F172" i="1"/>
  <c r="F173" i="1"/>
  <c r="F176" i="1"/>
  <c r="F177" i="1"/>
  <c r="F179" i="1"/>
  <c r="F182" i="1"/>
  <c r="F183" i="1"/>
  <c r="F185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2" i="1"/>
  <c r="F204" i="1" s="1"/>
  <c r="F203" i="1"/>
  <c r="F209" i="1"/>
  <c r="F211" i="1"/>
  <c r="F218" i="1"/>
  <c r="F219" i="1"/>
  <c r="F220" i="1"/>
  <c r="F221" i="1"/>
  <c r="F223" i="1" s="1"/>
  <c r="F228" i="1"/>
  <c r="F229" i="1"/>
  <c r="F230" i="1"/>
  <c r="F231" i="1"/>
  <c r="F237" i="1"/>
  <c r="F238" i="1"/>
  <c r="F239" i="1"/>
  <c r="F240" i="1" s="1"/>
  <c r="F248" i="1"/>
  <c r="F256" i="1"/>
  <c r="F258" i="1"/>
  <c r="F264" i="1"/>
  <c r="F268" i="1"/>
  <c r="F269" i="1"/>
  <c r="F275" i="1"/>
  <c r="F277" i="1"/>
  <c r="F278" i="1"/>
  <c r="F279" i="1"/>
  <c r="F276" i="1" s="1"/>
  <c r="F280" i="1"/>
  <c r="F281" i="1"/>
  <c r="F282" i="1"/>
  <c r="F295" i="1"/>
  <c r="F296" i="1" s="1"/>
  <c r="F175" i="1" s="1"/>
  <c r="F102" i="1" l="1"/>
  <c r="F83" i="1"/>
  <c r="F174" i="1"/>
  <c r="F283" i="1"/>
  <c r="F265" i="1"/>
  <c r="F180" i="1" s="1"/>
  <c r="F41" i="1"/>
  <c r="F288" i="1" s="1"/>
  <c r="F289" i="1" s="1"/>
  <c r="F290" i="1" s="1"/>
  <c r="F270" i="1"/>
  <c r="F31" i="1" l="1"/>
  <c r="F178" i="1" s="1"/>
  <c r="F181" i="1" s="1"/>
</calcChain>
</file>

<file path=xl/sharedStrings.xml><?xml version="1.0" encoding="utf-8"?>
<sst xmlns="http://schemas.openxmlformats.org/spreadsheetml/2006/main" count="652" uniqueCount="419">
  <si>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</si>
  <si>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</si>
  <si>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</si>
  <si>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</si>
  <si>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</si>
  <si>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</si>
  <si>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</si>
  <si>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</si>
  <si>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</si>
  <si>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</si>
  <si>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</si>
  <si>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</si>
  <si>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</si>
  <si>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</si>
  <si>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</si>
  <si>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</si>
  <si>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CONTROLE DO GASTO DE PESSOAL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</si>
  <si>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</si>
  <si>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</si>
  <si>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</si>
  <si>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</si>
  <si>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8.5 OUTRAS DESPESAS COM INVESTIMENTOS</t>
  </si>
  <si>
    <t>9.5 OUTRAS DESPESAS COM INVESTIMENTOS</t>
  </si>
  <si>
    <t>8.4 VEÍCULOS</t>
  </si>
  <si>
    <t>8.3 OBRAS E CONSTRUÇÕES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</si>
  <si>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</si>
  <si>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</si>
  <si>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</si>
  <si>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</si>
  <si>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</si>
  <si>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</si>
  <si>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</si>
  <si>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</si>
  <si>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</si>
  <si>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</si>
  <si>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</si>
  <si>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</si>
  <si>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</si>
  <si>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</si>
  <si>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</si>
  <si>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</si>
  <si>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</si>
  <si>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</si>
  <si>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</si>
  <si>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</si>
  <si>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</si>
  <si>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</si>
  <si>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</si>
  <si>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</si>
  <si>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</si>
  <si>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</si>
  <si>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</si>
  <si>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</si>
  <si>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</si>
  <si>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</si>
  <si>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</si>
  <si>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</si>
  <si>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</si>
  <si>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</si>
  <si>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</si>
  <si>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</si>
  <si>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</si>
  <si>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</si>
  <si>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</si>
  <si>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UPAE - Ibura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</si>
  <si>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</si>
  <si>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</si>
  <si>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</si>
  <si>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</si>
  <si>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</si>
  <si>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</si>
  <si>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</si>
  <si>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</si>
  <si>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</si>
  <si>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</si>
  <si>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</si>
  <si>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</si>
  <si>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</si>
  <si>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</si>
  <si>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</si>
  <si>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</si>
  <si>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</si>
  <si>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</si>
  <si>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</si>
  <si>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</si>
  <si>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</si>
  <si>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</si>
  <si>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</si>
  <si>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</si>
  <si>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</si>
  <si>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</si>
  <si>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</si>
  <si>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</si>
  <si>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</si>
  <si>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</si>
  <si>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</si>
  <si>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</si>
  <si>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</si>
  <si>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</si>
  <si>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</si>
  <si>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</si>
  <si>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</si>
  <si>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Informação retirada do Anexo IV - Preencher</t>
  </si>
  <si>
    <t>10. Despesa(s) de Competência(s) Anterior(es)</t>
  </si>
  <si>
    <t>9. Despesas com Ensino e Pesquisa</t>
  </si>
  <si>
    <t xml:space="preserve"> 8. Despesas com Plano de Investimento Autorizado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</si>
  <si>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</si>
  <si>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</si>
  <si>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</si>
  <si>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</si>
  <si>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</si>
  <si>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</si>
  <si>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</si>
  <si>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</si>
  <si>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</si>
  <si>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</si>
  <si>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</si>
  <si>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</si>
  <si>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</si>
  <si>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</si>
  <si>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</si>
  <si>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</si>
  <si>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</si>
  <si>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</si>
  <si>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</si>
  <si>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</si>
  <si>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</si>
  <si>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</si>
  <si>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</si>
  <si>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</si>
  <si>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</si>
  <si>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</si>
  <si>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</si>
  <si>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</si>
  <si>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</si>
  <si>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</si>
  <si>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</si>
  <si>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</si>
  <si>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</si>
  <si>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</si>
  <si>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</si>
  <si>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</si>
  <si>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</si>
  <si>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</si>
  <si>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</si>
  <si>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</si>
  <si>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</si>
  <si>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</si>
  <si>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</si>
  <si>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</si>
  <si>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</si>
  <si>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</si>
  <si>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</si>
  <si>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</si>
  <si>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</si>
  <si>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</si>
  <si>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</si>
  <si>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</si>
  <si>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</si>
  <si>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</si>
  <si>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</si>
  <si>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</si>
  <si>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</si>
  <si>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</si>
  <si>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</si>
  <si>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</si>
  <si>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</si>
  <si>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</si>
  <si>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</si>
  <si>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</si>
  <si>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</si>
  <si>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</si>
  <si>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</si>
  <si>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</si>
  <si>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</si>
  <si>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</si>
  <si>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</si>
  <si>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</si>
  <si>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</si>
  <si>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</si>
  <si>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</si>
  <si>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</si>
  <si>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</si>
  <si>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</si>
  <si>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</si>
  <si>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</si>
  <si>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</si>
  <si>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</si>
  <si>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</si>
  <si>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</si>
  <si>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</si>
  <si>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</si>
  <si>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</si>
  <si>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</si>
  <si>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</si>
  <si>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</si>
  <si>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</si>
  <si>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</si>
  <si>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</si>
  <si>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</si>
  <si>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</si>
  <si>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</si>
  <si>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</si>
  <si>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</si>
  <si>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</si>
  <si>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</si>
  <si>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</si>
  <si>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</si>
  <si>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</si>
  <si>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</si>
  <si>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</si>
  <si>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</si>
  <si>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</si>
  <si>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</si>
  <si>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</si>
  <si>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</si>
  <si>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</si>
  <si>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</si>
  <si>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</si>
  <si>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</si>
  <si>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</si>
  <si>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</si>
  <si>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</si>
  <si>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</si>
  <si>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</si>
  <si>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</si>
  <si>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</si>
  <si>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</si>
  <si>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</si>
  <si>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</si>
  <si>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</si>
  <si>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</si>
  <si>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</si>
  <si>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</si>
  <si>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</si>
  <si>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</si>
  <si>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</si>
  <si>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</si>
  <si>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</si>
  <si>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</si>
  <si>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</si>
  <si>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</si>
  <si>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</si>
  <si>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</si>
  <si>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</si>
  <si>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</si>
  <si>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</si>
  <si>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</si>
  <si>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</si>
  <si>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</si>
  <si>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</si>
  <si>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</si>
  <si>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</si>
  <si>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</si>
  <si>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</si>
  <si>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</si>
  <si>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</si>
  <si>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</si>
  <si>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</si>
  <si>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</si>
  <si>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</si>
  <si>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</si>
  <si>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</si>
  <si>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</si>
  <si>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</si>
  <si>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</si>
  <si>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</si>
  <si>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</si>
  <si>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</si>
  <si>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</si>
  <si>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</si>
  <si>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</si>
  <si>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</si>
  <si>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</si>
  <si>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</si>
  <si>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</si>
  <si>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</si>
  <si>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</si>
  <si>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</si>
  <si>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</si>
  <si>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</si>
  <si>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</si>
  <si>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</si>
  <si>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</si>
  <si>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</si>
  <si>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</si>
  <si>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</si>
  <si>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</si>
  <si>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</si>
  <si>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</si>
  <si>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</si>
  <si>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</si>
  <si>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</si>
  <si>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</si>
  <si>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</si>
  <si>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</si>
  <si>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</si>
  <si>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</si>
  <si>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</si>
  <si>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</si>
  <si>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</si>
  <si>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</si>
  <si>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</si>
  <si>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</si>
  <si>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</si>
  <si>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</si>
  <si>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</si>
  <si>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</si>
  <si>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</si>
  <si>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</si>
  <si>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</si>
  <si>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</si>
  <si>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</si>
  <si>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</si>
  <si>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</si>
  <si>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</si>
  <si>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</si>
  <si>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</si>
  <si>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</si>
  <si>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</si>
  <si>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</si>
  <si>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</si>
  <si>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</si>
  <si>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</si>
  <si>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</si>
  <si>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</si>
  <si>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</si>
  <si>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</si>
  <si>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</si>
  <si>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</si>
  <si>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</si>
  <si>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</si>
  <si>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</si>
  <si>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</si>
  <si>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</si>
  <si>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</si>
  <si>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</si>
  <si>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</si>
  <si>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</si>
  <si>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</si>
  <si>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</si>
  <si>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</si>
  <si>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</si>
  <si>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</si>
  <si>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</si>
  <si>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</si>
  <si>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</si>
  <si>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</si>
  <si>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</si>
  <si>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</si>
  <si>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</si>
  <si>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</si>
  <si>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</si>
  <si>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</si>
  <si>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</si>
  <si>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</si>
  <si>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</si>
  <si>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</si>
  <si>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</si>
  <si>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</si>
  <si>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</si>
  <si>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</si>
  <si>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</si>
  <si>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</si>
  <si>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</si>
  <si>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</si>
  <si>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</si>
  <si>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</si>
  <si>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</si>
  <si>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</si>
  <si>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</si>
  <si>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</si>
  <si>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</si>
  <si>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</si>
  <si>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</si>
  <si>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</si>
  <si>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</si>
  <si>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</si>
  <si>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</si>
  <si>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</si>
  <si>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</si>
  <si>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</si>
  <si>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</si>
  <si>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</si>
  <si>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</si>
  <si>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</si>
  <si>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</si>
  <si>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</si>
  <si>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</si>
  <si>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</si>
  <si>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</si>
  <si>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</si>
  <si>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</si>
  <si>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</si>
  <si>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</si>
  <si>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</si>
  <si>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</si>
  <si>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</si>
  <si>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</si>
  <si>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</si>
  <si>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</si>
  <si>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</si>
  <si>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</si>
  <si>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</si>
  <si>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</si>
  <si>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ANA VIDON</t>
  </si>
  <si>
    <t>SIM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</si>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</sst>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0" fontId="5" fillId="2" borderId="21" xfId="0" applyFont="1" applyFill="1" applyBorder="1"/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122463</xdr:colOff>
      <xdr:row>0</xdr:row>
      <xdr:rowOff>0</xdr:rowOff>
    </xdr:from>
    <xdr:ext cx="1125991" cy="100080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363" y="0"/>
          <a:ext cx="1125991" cy="1000805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57954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57954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49451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4945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UPAE-IBURA/ANO%202022/JUNHO.2022/CGM%20-%20PORTAL/UPAE-IBURA%2006.22/13.2%20PCF%20em%20Excel/PCF%20UPAE%20IBURA%2006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%20-%20JUNHO.22\C&#243;pia%20de%20ANEXO%20IV%20COMPETENCIA%20JUNH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T6">
            <v>44652</v>
          </cell>
          <cell r="U6" t="str">
            <v>4801.10.11.2022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>
        <row r="20">
          <cell r="F20">
            <v>26445.786911999985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1971.7799999999997</v>
          </cell>
          <cell r="F9">
            <v>157.74239999999998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0</v>
          </cell>
        </row>
        <row r="97">
          <cell r="D97">
            <v>6207.9312</v>
          </cell>
        </row>
        <row r="98">
          <cell r="D98">
            <v>0</v>
          </cell>
        </row>
        <row r="101">
          <cell r="C101">
            <v>4357.3399999999992</v>
          </cell>
        </row>
      </sheetData>
      <sheetData sheetId="6">
        <row r="16">
          <cell r="C16">
            <v>80.769230769230774</v>
          </cell>
        </row>
      </sheetData>
      <sheetData sheetId="7">
        <row r="6">
          <cell r="D6">
            <v>0</v>
          </cell>
          <cell r="F6" t="str">
            <v/>
          </cell>
        </row>
        <row r="35">
          <cell r="D35">
            <v>0</v>
          </cell>
        </row>
        <row r="75">
          <cell r="D75">
            <v>0</v>
          </cell>
        </row>
        <row r="87">
          <cell r="D87">
            <v>0</v>
          </cell>
        </row>
      </sheetData>
      <sheetData sheetId="8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9"/>
      <sheetData sheetId="10">
        <row r="1">
          <cell r="Y1">
            <v>0</v>
          </cell>
        </row>
        <row r="2">
          <cell r="Y2">
            <v>17209.46</v>
          </cell>
        </row>
        <row r="3">
          <cell r="Y3">
            <v>60389.679999999971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188423.43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2.1. Materiais Descartáveis/Materiais de Penso </v>
          </cell>
          <cell r="N11">
            <v>2235.8000000000002</v>
          </cell>
        </row>
        <row r="12">
          <cell r="D12" t="str">
            <v xml:space="preserve"> 1.4. Benefícios</v>
          </cell>
          <cell r="N12">
            <v>131.19999999999999</v>
          </cell>
        </row>
        <row r="13">
          <cell r="D13" t="str">
            <v xml:space="preserve"> 1.4. Benefícios</v>
          </cell>
          <cell r="N13">
            <v>2863.2</v>
          </cell>
        </row>
        <row r="14">
          <cell r="D14" t="str">
            <v xml:space="preserve"> 2.1. Materiais Descartáveis/Materiais de Penso </v>
          </cell>
          <cell r="N14">
            <v>1243.4100000000001</v>
          </cell>
        </row>
        <row r="15">
          <cell r="D15" t="str">
            <v xml:space="preserve"> 2.1. Materiais Descartáveis/Materiais de Penso </v>
          </cell>
          <cell r="N15">
            <v>263.88</v>
          </cell>
        </row>
        <row r="16">
          <cell r="D16" t="str">
            <v xml:space="preserve"> 2.1. Materiais Descartáveis/Materiais de Penso </v>
          </cell>
          <cell r="N16">
            <v>336</v>
          </cell>
        </row>
        <row r="17">
          <cell r="D17" t="str">
            <v xml:space="preserve"> 3.3. Material Expediente </v>
          </cell>
          <cell r="N17">
            <v>1400</v>
          </cell>
        </row>
        <row r="18">
          <cell r="D18" t="str">
            <v xml:space="preserve"> 3.3. Material Expediente </v>
          </cell>
          <cell r="N18">
            <v>1504.75</v>
          </cell>
        </row>
        <row r="19">
          <cell r="D19" t="str">
            <v xml:space="preserve"> 2.1. Materiais Descartáveis/Materiais de Penso </v>
          </cell>
          <cell r="N19">
            <v>460.9</v>
          </cell>
        </row>
        <row r="20">
          <cell r="D20" t="str">
            <v xml:space="preserve"> 3.1. Material de Higienização e Limpeza </v>
          </cell>
          <cell r="N20">
            <v>216.5</v>
          </cell>
        </row>
        <row r="21">
          <cell r="D21" t="str">
            <v xml:space="preserve"> 3.1. Material de Higienização e Limpeza </v>
          </cell>
          <cell r="N21">
            <v>16630</v>
          </cell>
        </row>
        <row r="22">
          <cell r="D22" t="str">
            <v xml:space="preserve"> 2.1. Materiais Descartáveis/Materiais de Penso </v>
          </cell>
          <cell r="N22">
            <v>138.24</v>
          </cell>
        </row>
        <row r="23">
          <cell r="D23" t="str">
            <v xml:space="preserve"> 2.7. Material laboratorial </v>
          </cell>
          <cell r="N23">
            <v>1262.7</v>
          </cell>
        </row>
        <row r="24">
          <cell r="D24" t="str">
            <v xml:space="preserve"> 2.1. Materiais Descartáveis/Materiais de Penso </v>
          </cell>
          <cell r="N24">
            <v>980</v>
          </cell>
        </row>
        <row r="25">
          <cell r="D25" t="str">
            <v xml:space="preserve"> 3.2. Material/Gêneros Alimentícios </v>
          </cell>
          <cell r="N25">
            <v>41.4</v>
          </cell>
        </row>
        <row r="26">
          <cell r="D26" t="str">
            <v xml:space="preserve"> 3.3. Material Expediente </v>
          </cell>
          <cell r="N26">
            <v>647.4</v>
          </cell>
        </row>
        <row r="27">
          <cell r="D27" t="str">
            <v xml:space="preserve"> 2.1. Materiais Descartáveis/Materiais de Penso </v>
          </cell>
          <cell r="N27">
            <v>40</v>
          </cell>
        </row>
        <row r="28">
          <cell r="D28" t="str">
            <v xml:space="preserve"> 2.1. Materiais Descartáveis/Materiais de Penso </v>
          </cell>
          <cell r="N28">
            <v>1410.75</v>
          </cell>
        </row>
        <row r="29">
          <cell r="D29" t="str">
            <v xml:space="preserve"> 2.1. Materiais Descartáveis/Materiais de Penso </v>
          </cell>
          <cell r="N29">
            <v>1436.8</v>
          </cell>
        </row>
        <row r="30">
          <cell r="D30" t="str">
            <v xml:space="preserve"> 2.7. Material laboratorial </v>
          </cell>
          <cell r="N30">
            <v>364</v>
          </cell>
        </row>
        <row r="31">
          <cell r="D31" t="str">
            <v xml:space="preserve"> 3.2. Material/Gêneros Alimentícios </v>
          </cell>
          <cell r="N31">
            <v>1097.5</v>
          </cell>
        </row>
        <row r="32">
          <cell r="D32" t="str">
            <v xml:space="preserve">3.8. Outras Despesas com Materiais Diversos </v>
          </cell>
          <cell r="N32">
            <v>2518.56</v>
          </cell>
        </row>
        <row r="33">
          <cell r="D33" t="str">
            <v xml:space="preserve"> 2.1. Materiais Descartáveis/Materiais de Penso </v>
          </cell>
          <cell r="N33">
            <v>426.6</v>
          </cell>
        </row>
        <row r="34">
          <cell r="D34" t="str">
            <v xml:space="preserve">3.6.1. Manutenção de Bem Imóvel </v>
          </cell>
          <cell r="N34">
            <v>228.9</v>
          </cell>
        </row>
        <row r="35">
          <cell r="D35" t="str">
            <v>5.3. Energia Elétrica</v>
          </cell>
          <cell r="N35">
            <v>12921.63</v>
          </cell>
        </row>
        <row r="36">
          <cell r="D36" t="str">
            <v>5.7.2. Outras Despesas Gerais (Pessoa Juridica)</v>
          </cell>
          <cell r="N36">
            <v>42.86</v>
          </cell>
        </row>
        <row r="37">
          <cell r="D37" t="str">
            <v>6.3.1.3. Manutenção/Aluguel/Uso de Sistemas ou Softwares</v>
          </cell>
          <cell r="N37">
            <v>1000</v>
          </cell>
        </row>
        <row r="38">
          <cell r="D38" t="str">
            <v xml:space="preserve"> 3.3. Material Expediente </v>
          </cell>
          <cell r="N38">
            <v>3435</v>
          </cell>
        </row>
        <row r="39">
          <cell r="D39" t="str">
            <v>5.4.3. Locação de Máquinas e Equipamentos (Pessoa Jurídica)</v>
          </cell>
          <cell r="N39">
            <v>15096.83</v>
          </cell>
        </row>
        <row r="40">
          <cell r="D40" t="str">
            <v xml:space="preserve">3.7. Tecidos, Fardamentos e EPI </v>
          </cell>
          <cell r="N40">
            <v>235</v>
          </cell>
        </row>
        <row r="41">
          <cell r="D41" t="str">
            <v xml:space="preserve">3.6.1. Manutenção de Bem Imóvel </v>
          </cell>
          <cell r="N41">
            <v>220</v>
          </cell>
        </row>
        <row r="42">
          <cell r="D42" t="str">
            <v>6.3.1.4. Vigilância</v>
          </cell>
          <cell r="N42">
            <v>27950</v>
          </cell>
        </row>
        <row r="43">
          <cell r="D43" t="str">
            <v xml:space="preserve"> 2.7. Material laboratorial </v>
          </cell>
          <cell r="N43">
            <v>588</v>
          </cell>
        </row>
        <row r="44">
          <cell r="D44" t="str">
            <v>5.7.2. Outras Despesas Gerais (Pessoa Juridica)</v>
          </cell>
          <cell r="N44">
            <v>42.33</v>
          </cell>
        </row>
        <row r="45">
          <cell r="D45" t="str">
            <v>6.3.1.9. Outras Pessoas Jurídicas</v>
          </cell>
          <cell r="N45">
            <v>4100</v>
          </cell>
        </row>
        <row r="46">
          <cell r="D46" t="str">
            <v>5.5. Serviço Gráficos, de Encadernação e de Emolduração</v>
          </cell>
          <cell r="N46">
            <v>144</v>
          </cell>
        </row>
        <row r="47">
          <cell r="D47" t="str">
            <v>5.5. Serviço Gráficos, de Encadernação e de Emolduração</v>
          </cell>
          <cell r="N47">
            <v>1045</v>
          </cell>
        </row>
        <row r="48">
          <cell r="D48" t="str">
            <v>5.1.2. Telefonia Fixa/Internet</v>
          </cell>
          <cell r="N48">
            <v>948</v>
          </cell>
        </row>
        <row r="49">
          <cell r="D49" t="str">
            <v>7.2.1.4. Outros Reparos e Manutenção de Máquinas e Equipamentos</v>
          </cell>
          <cell r="N49">
            <v>379.5</v>
          </cell>
        </row>
        <row r="50">
          <cell r="D50" t="str">
            <v>5.5. Serviço Gráficos, de Encadernação e de Emolduração</v>
          </cell>
          <cell r="N50">
            <v>120</v>
          </cell>
        </row>
        <row r="51">
          <cell r="D51" t="str">
            <v>5.1.2. Telefonia Fixa/Internet</v>
          </cell>
          <cell r="N51">
            <v>870.12</v>
          </cell>
        </row>
        <row r="52">
          <cell r="D52" t="str">
            <v xml:space="preserve">3.6.1. Manutenção de Bem Imóvel </v>
          </cell>
          <cell r="N52">
            <v>2012.7</v>
          </cell>
        </row>
        <row r="53">
          <cell r="D53" t="str">
            <v>4.1. Seguros (Imóvel e veículos)</v>
          </cell>
          <cell r="N53">
            <v>456.54</v>
          </cell>
        </row>
        <row r="54">
          <cell r="D54" t="str">
            <v>5.5. Serviço Gráficos, de Encadernação e de Emolduração</v>
          </cell>
          <cell r="N54">
            <v>336</v>
          </cell>
        </row>
        <row r="55">
          <cell r="D55" t="str">
            <v xml:space="preserve">3.8. Outras Despesas com Materiais Diversos </v>
          </cell>
          <cell r="N55">
            <v>2400</v>
          </cell>
        </row>
        <row r="56">
          <cell r="D56" t="str">
            <v>6.3.1.7. Dedetização</v>
          </cell>
          <cell r="N56">
            <v>250</v>
          </cell>
        </row>
        <row r="57">
          <cell r="D57" t="str">
            <v>6.3.1.6. Serviços Técnicos Profissionais</v>
          </cell>
          <cell r="N57">
            <v>7680</v>
          </cell>
        </row>
        <row r="58">
          <cell r="D58" t="str">
            <v>6.3.1.4. Vigilância</v>
          </cell>
          <cell r="N58">
            <v>3100</v>
          </cell>
        </row>
        <row r="59">
          <cell r="D59" t="str">
            <v>5.2. Água</v>
          </cell>
          <cell r="N59">
            <v>1927.99</v>
          </cell>
        </row>
        <row r="60">
          <cell r="D60" t="str">
            <v>5.1.2. Telefonia Fixa/Internet</v>
          </cell>
          <cell r="N60">
            <v>149</v>
          </cell>
        </row>
        <row r="61">
          <cell r="D61" t="str">
            <v xml:space="preserve"> 3.1. Material de Higienização e Limpeza </v>
          </cell>
          <cell r="N61">
            <v>784.7</v>
          </cell>
        </row>
        <row r="62">
          <cell r="D62" t="str">
            <v xml:space="preserve"> 1.4. Benefícios</v>
          </cell>
          <cell r="N62">
            <v>2882</v>
          </cell>
        </row>
        <row r="63">
          <cell r="D63" t="str">
            <v xml:space="preserve"> 2.1. Materiais Descartáveis/Materiais de Penso </v>
          </cell>
          <cell r="N63">
            <v>887.44</v>
          </cell>
        </row>
        <row r="64">
          <cell r="D64" t="str">
            <v>4.3.2. Tarifas</v>
          </cell>
          <cell r="N64">
            <v>46.6</v>
          </cell>
        </row>
        <row r="65">
          <cell r="D65" t="str">
            <v>4.2.1. Taxas</v>
          </cell>
          <cell r="N65">
            <v>5.48</v>
          </cell>
        </row>
        <row r="66">
          <cell r="D66" t="str">
            <v>4.2.1. Taxas</v>
          </cell>
          <cell r="N66">
            <v>73.78</v>
          </cell>
        </row>
        <row r="67">
          <cell r="D67" t="str">
            <v>7.2.1.4. Outros Reparos e Manutenção de Máquinas e Equipamentos</v>
          </cell>
          <cell r="N67">
            <v>9500</v>
          </cell>
        </row>
        <row r="68">
          <cell r="D68" t="str">
            <v>6.3.1.8. Limpeza</v>
          </cell>
          <cell r="N68">
            <v>37707.440000000002</v>
          </cell>
        </row>
        <row r="69">
          <cell r="D69" t="str">
            <v>5.4.3. Locação de Máquinas e Equipamentos (Pessoa Jurídica)</v>
          </cell>
          <cell r="N69">
            <v>2405</v>
          </cell>
        </row>
        <row r="70">
          <cell r="D70" t="str">
            <v>5.4.3. Locação de Máquinas e Equipamentos (Pessoa Jurídica)</v>
          </cell>
          <cell r="N70">
            <v>1740</v>
          </cell>
        </row>
        <row r="71">
          <cell r="D71" t="str">
            <v>7.2.1.3. Engenharia Clínica</v>
          </cell>
          <cell r="N71">
            <v>4700</v>
          </cell>
        </row>
        <row r="72">
          <cell r="D72" t="str">
            <v xml:space="preserve"> 1.4. Benefícios</v>
          </cell>
          <cell r="N72">
            <v>42.94</v>
          </cell>
        </row>
        <row r="73">
          <cell r="D73" t="str">
            <v xml:space="preserve"> 2.1. Materiais Descartáveis/Materiais de Penso </v>
          </cell>
          <cell r="N73">
            <v>2123.7399999999998</v>
          </cell>
        </row>
        <row r="74">
          <cell r="D74" t="str">
            <v xml:space="preserve"> 3.1. Material de Higienização e Limpeza </v>
          </cell>
          <cell r="N74">
            <v>71.319999999999993</v>
          </cell>
        </row>
        <row r="75">
          <cell r="D75" t="str">
            <v>6.3.1.6. Serviços Técnicos Profissionais</v>
          </cell>
          <cell r="N75">
            <v>124</v>
          </cell>
        </row>
        <row r="98">
          <cell r="Q9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138933.74</v>
          </cell>
        </row>
        <row r="6">
          <cell r="S6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82999</v>
          </cell>
        </row>
        <row r="32">
          <cell r="S32">
            <v>0</v>
          </cell>
        </row>
      </sheetData>
      <sheetData sheetId="24">
        <row r="13">
          <cell r="E13">
            <v>0</v>
          </cell>
        </row>
        <row r="19">
          <cell r="F19">
            <v>0</v>
          </cell>
        </row>
      </sheetData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 a Pagar"/>
      <sheetName val="Cadastro_RV"/>
      <sheetName val="Cadastro_RS"/>
      <sheetName val="Cadastro_RF"/>
      <sheetName val="Cadastro_CF"/>
      <sheetName val="Cadastro_DA"/>
      <sheetName val="Cadastro_DP"/>
      <sheetName val="Cadastro_DPessoal"/>
      <sheetName val="Cadastro_DC"/>
      <sheetName val="Cadastro_DO"/>
      <sheetName val="Cadastro_DI"/>
      <sheetName val="Cadastro_OD"/>
      <sheetName val="Cadastro_OD (2)"/>
      <sheetName val="Cadastro_Clientes"/>
      <sheetName val="Cadastro_Fornecedores"/>
      <sheetName val="Cadastro_TC_Receitas"/>
      <sheetName val="Cadastro_TC_Despesas"/>
      <sheetName val="B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E10" t="str">
            <v>Nome do Fornecedor</v>
          </cell>
          <cell r="F10" t="str">
            <v>Endereço</v>
          </cell>
          <cell r="G10" t="str">
            <v>Cidade</v>
          </cell>
          <cell r="H10" t="str">
            <v>UF</v>
          </cell>
          <cell r="I10" t="str">
            <v>Telefone</v>
          </cell>
          <cell r="J10" t="str">
            <v>Nome de contato</v>
          </cell>
          <cell r="K10" t="str">
            <v>Tipo</v>
          </cell>
          <cell r="L10" t="str">
            <v>CNPJ/CPF</v>
          </cell>
        </row>
        <row r="11">
          <cell r="E11" t="str">
            <v>1000Medic Distribuidora Imp Exp de Medicamentos LTDA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Pessoa Jurídica</v>
          </cell>
          <cell r="L11" t="str">
            <v>05.993.698/0001-07</v>
          </cell>
        </row>
        <row r="12">
          <cell r="E12" t="str">
            <v>A DO N SOUZA SERVIÇOS E SOLUÇÕES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 t="str">
            <v>13.027.384/0001-88</v>
          </cell>
        </row>
        <row r="13">
          <cell r="E13" t="str">
            <v>A O Gonçalves Ind. e Com. de Maquinas para Plástico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Pessoa Jurídica</v>
          </cell>
          <cell r="L13" t="str">
            <v>08.991.508/0001-00</v>
          </cell>
        </row>
        <row r="14">
          <cell r="E14" t="str">
            <v>A.M.L.P.S Comércio LTDA ME (Livre Acesso)</v>
          </cell>
          <cell r="F14" t="str">
            <v>Av. Beberibe, 186 - Sala 01 - Encruzilhada</v>
          </cell>
          <cell r="G14" t="str">
            <v>RECIFE</v>
          </cell>
          <cell r="H14" t="str">
            <v>PE</v>
          </cell>
          <cell r="I14">
            <v>0</v>
          </cell>
          <cell r="J14">
            <v>0</v>
          </cell>
          <cell r="K14" t="str">
            <v>Pessoa Jurídica</v>
          </cell>
          <cell r="L14" t="str">
            <v>00.327.853/0001-32</v>
          </cell>
        </row>
        <row r="15">
          <cell r="E15" t="str">
            <v>ACESSPLUS MANUTENÇÃO LTDA ME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str">
            <v>Pessoa Jurídica</v>
          </cell>
          <cell r="L15" t="str">
            <v>08.845.988/0001-00</v>
          </cell>
        </row>
        <row r="16">
          <cell r="E16" t="str">
            <v>Acqualabor Análises de Água e Consultoria Ltda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Pessoa Jurídica</v>
          </cell>
          <cell r="L16" t="str">
            <v>03.267.869/0001-95</v>
          </cell>
        </row>
        <row r="17">
          <cell r="E17" t="str">
            <v>Acripel PE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str">
            <v>Pessoa Jurídica</v>
          </cell>
          <cell r="L17" t="str">
            <v>24.455.677/0001-82</v>
          </cell>
        </row>
        <row r="18">
          <cell r="E18" t="str">
            <v>ACUSTICA TECHNOAUDIO COMERCIO E SERVIÇOS LTDA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05.207.574/0001-59</v>
          </cell>
        </row>
        <row r="19">
          <cell r="E19" t="str">
            <v xml:space="preserve">Adnalva Alves Dias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str">
            <v>Pessoa Física</v>
          </cell>
          <cell r="L19" t="str">
            <v>487.255.104-44</v>
          </cell>
        </row>
        <row r="20">
          <cell r="E20" t="str">
            <v>Adriana Infante Albuquerque Melo Martins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str">
            <v>Pessoa Física</v>
          </cell>
          <cell r="L20" t="str">
            <v>057945434-77</v>
          </cell>
        </row>
        <row r="21">
          <cell r="E21" t="str">
            <v xml:space="preserve">Adriano da Silva Santos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str">
            <v>Pessoa Física</v>
          </cell>
          <cell r="L21" t="str">
            <v>831.486.394-72</v>
          </cell>
        </row>
        <row r="22">
          <cell r="E22" t="str">
            <v>Adriano Nassri Hazin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 t="str">
            <v>Água Ágil LTDA - ME</v>
          </cell>
          <cell r="F23" t="str">
            <v>Rua Dultra de Macedo 109, Sapucaia - 53270-800</v>
          </cell>
          <cell r="G23" t="str">
            <v>Olinda</v>
          </cell>
          <cell r="H23" t="str">
            <v>PE</v>
          </cell>
          <cell r="I23" t="str">
            <v>(81) 3498-5058</v>
          </cell>
          <cell r="J23" t="str">
            <v>aguaagil@aguaagil.com.br</v>
          </cell>
          <cell r="K23" t="str">
            <v>Pessoa Jurídica</v>
          </cell>
          <cell r="L23" t="str">
            <v>03.116.587/0001-97</v>
          </cell>
        </row>
        <row r="24">
          <cell r="E24" t="str">
            <v>Aguiar Serviços Eletrônicos Ltda</v>
          </cell>
          <cell r="F24" t="str">
            <v>Av. Gov. Carlos de Lima Cavalcante, 3995</v>
          </cell>
          <cell r="G24" t="str">
            <v>Casa Caiada</v>
          </cell>
          <cell r="H24" t="str">
            <v>PE</v>
          </cell>
          <cell r="I24">
            <v>0</v>
          </cell>
          <cell r="J24">
            <v>0</v>
          </cell>
          <cell r="K24" t="str">
            <v>Pessoa Jurídica</v>
          </cell>
          <cell r="L24" t="str">
            <v>10.645.770/0001-45</v>
          </cell>
        </row>
        <row r="25">
          <cell r="E25" t="str">
            <v>AK - Amyr Kelner Serviços Médicos LTDA (AK Serviços Médicos)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Pessoa Jurídica</v>
          </cell>
          <cell r="L25" t="str">
            <v>39.844.900/0001-50</v>
          </cell>
        </row>
        <row r="26">
          <cell r="E26" t="str">
            <v>ALACER Ind. Eletrônica LTDA</v>
          </cell>
          <cell r="F26" t="str">
            <v>Rua Batista de Melo 57, Jardim Jabaquara</v>
          </cell>
          <cell r="G26" t="str">
            <v>São Paulo</v>
          </cell>
          <cell r="H26" t="str">
            <v>SP</v>
          </cell>
          <cell r="I26">
            <v>0</v>
          </cell>
          <cell r="J26">
            <v>0</v>
          </cell>
          <cell r="K26" t="str">
            <v>Pessoa Jurídica</v>
          </cell>
          <cell r="L26" t="str">
            <v>04.192.554/0001-99</v>
          </cell>
        </row>
        <row r="27">
          <cell r="E27" t="str">
            <v>Albenio Brasileiro Bezerra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>Pessoa Jurídica</v>
          </cell>
          <cell r="L27" t="str">
            <v>12.721.703/0001-98</v>
          </cell>
        </row>
        <row r="28">
          <cell r="E28" t="str">
            <v>Alberto N Queiroz Serviços - Sigma Instalações e Manutenções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str">
            <v>Pessoa Jurídica</v>
          </cell>
          <cell r="L28" t="str">
            <v>30.510.105/0001-51</v>
          </cell>
        </row>
        <row r="29">
          <cell r="E29" t="str">
            <v>Alef José da Silva Tiburcio</v>
          </cell>
          <cell r="F29" t="str">
            <v>Rua Rio Brigida, 200</v>
          </cell>
          <cell r="G29" t="str">
            <v>RECIFE</v>
          </cell>
          <cell r="H29" t="str">
            <v>PE</v>
          </cell>
          <cell r="I29">
            <v>0</v>
          </cell>
          <cell r="J29">
            <v>0</v>
          </cell>
          <cell r="K29" t="str">
            <v>Pessoa Física</v>
          </cell>
          <cell r="L29" t="str">
            <v>102901034-01</v>
          </cell>
        </row>
        <row r="30">
          <cell r="E30" t="str">
            <v>Alexandre Antonio da Silva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str">
            <v>Pessoa Física</v>
          </cell>
          <cell r="L30" t="str">
            <v>832288614-49</v>
          </cell>
        </row>
        <row r="31">
          <cell r="E31" t="str">
            <v>Alexandre Luis Barros de França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Pessoa Jurídica</v>
          </cell>
          <cell r="L31" t="str">
            <v>27.023.882/0001-67</v>
          </cell>
        </row>
        <row r="32">
          <cell r="E32" t="str">
            <v>Alexandro Antônio Amorim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Pessoa Física</v>
          </cell>
          <cell r="L32" t="str">
            <v>999.661.584-72</v>
          </cell>
        </row>
        <row r="33">
          <cell r="E33" t="str">
            <v>Algar Telecom S/A</v>
          </cell>
          <cell r="F33" t="str">
            <v>Av. Cais do Apolo 222, 8º Andar</v>
          </cell>
          <cell r="G33" t="str">
            <v>Recife</v>
          </cell>
          <cell r="H33" t="str">
            <v>PE</v>
          </cell>
          <cell r="I33">
            <v>0</v>
          </cell>
          <cell r="J33">
            <v>0</v>
          </cell>
          <cell r="K33" t="str">
            <v>Pessoa Jurídica</v>
          </cell>
          <cell r="L33" t="str">
            <v>71.208.516/0165-00</v>
          </cell>
        </row>
        <row r="34">
          <cell r="E34" t="str">
            <v>Alpharad Ind. Com. Imp. E Exp. De Prod. Hospitalares Eireli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str">
            <v>Pessoa Jurídica</v>
          </cell>
          <cell r="L34" t="str">
            <v>11.367.066/0001-30</v>
          </cell>
        </row>
        <row r="35">
          <cell r="E35" t="str">
            <v>Alumiaço Comércio e Industria MATRIZ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>Pessoa Jurídica</v>
          </cell>
          <cell r="L35" t="str">
            <v>11.836.804/0001-41</v>
          </cell>
        </row>
        <row r="36">
          <cell r="E36" t="str">
            <v>AMD TECNOLOGIA DA INFORMAÇÃO E SISTEMAS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str">
            <v>Pessoa Jurídica</v>
          </cell>
          <cell r="L36" t="str">
            <v>24.801.362/0001-40</v>
          </cell>
        </row>
        <row r="37">
          <cell r="E37" t="str">
            <v>AMPLA Comercio de Papel e Material de Limpeza EIRELI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Pessoa Jurídica</v>
          </cell>
          <cell r="L37" t="str">
            <v>11.447.578/0001-07</v>
          </cell>
        </row>
        <row r="38">
          <cell r="E38" t="str">
            <v>ANA ARAUJO DE ALMEIDA VIDON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str">
            <v>Pessoa Física</v>
          </cell>
          <cell r="L38" t="str">
            <v>039.336.774-67</v>
          </cell>
        </row>
        <row r="39">
          <cell r="E39" t="str">
            <v>Ana Caroline Alves da Silva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str">
            <v>Pessoa Física</v>
          </cell>
          <cell r="L39" t="str">
            <v>093427214-00</v>
          </cell>
        </row>
        <row r="40">
          <cell r="E40" t="str">
            <v xml:space="preserve">Ana Caroline da Silva Magalhães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Pessoa Física</v>
          </cell>
          <cell r="L40" t="str">
            <v>087.627.414-97</v>
          </cell>
        </row>
        <row r="41">
          <cell r="E41" t="str">
            <v>Ana Lucia B dos Santos Desentupidora</v>
          </cell>
          <cell r="F41" t="str">
            <v>Rua Pedro Nunes 41, Loja 0102</v>
          </cell>
          <cell r="G41" t="str">
            <v>Areias</v>
          </cell>
          <cell r="H41" t="str">
            <v>PE</v>
          </cell>
          <cell r="I41">
            <v>0</v>
          </cell>
          <cell r="J41">
            <v>0</v>
          </cell>
          <cell r="K41" t="str">
            <v>Pessoa Jurídica</v>
          </cell>
          <cell r="L41" t="str">
            <v>23.070.786/0001-19</v>
          </cell>
        </row>
        <row r="42">
          <cell r="E42" t="str">
            <v xml:space="preserve">Ana Lucia de Souza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str">
            <v>Pessoa Física</v>
          </cell>
          <cell r="L42" t="str">
            <v>055.282.744-43</v>
          </cell>
        </row>
        <row r="43">
          <cell r="E43" t="str">
            <v>Anbioton Importadora Ltda</v>
          </cell>
          <cell r="F43" t="str">
            <v>Rua 12 de Maio, 547 - Vila Galvão</v>
          </cell>
          <cell r="G43" t="str">
            <v>Guarrulhos</v>
          </cell>
          <cell r="H43" t="str">
            <v>SP</v>
          </cell>
          <cell r="I43" t="str">
            <v>(11) 4372-9982</v>
          </cell>
          <cell r="J43">
            <v>0</v>
          </cell>
          <cell r="K43" t="str">
            <v>Pessoa Jurídica</v>
          </cell>
          <cell r="L43" t="str">
            <v>11.260.846/0001-87</v>
          </cell>
        </row>
        <row r="44">
          <cell r="E44" t="str">
            <v>Anbioton Importadora Ltda 4</v>
          </cell>
          <cell r="F44" t="str">
            <v>Rua Antonio Paes Barreto, 175</v>
          </cell>
          <cell r="G44" t="str">
            <v>Recife</v>
          </cell>
          <cell r="H44" t="str">
            <v>PE</v>
          </cell>
          <cell r="I44">
            <v>0</v>
          </cell>
          <cell r="J44">
            <v>0</v>
          </cell>
          <cell r="K44" t="str">
            <v>Pessoa Jurídica</v>
          </cell>
          <cell r="L44" t="str">
            <v>11.260.846/0004-20</v>
          </cell>
        </row>
        <row r="45">
          <cell r="E45" t="str">
            <v>Anderson José dos Santos</v>
          </cell>
          <cell r="F45" t="str">
            <v>Rua Surubim, 51</v>
          </cell>
          <cell r="G45" t="str">
            <v>Olinda</v>
          </cell>
          <cell r="H45" t="str">
            <v>PE</v>
          </cell>
          <cell r="I45">
            <v>0</v>
          </cell>
          <cell r="J45">
            <v>0</v>
          </cell>
          <cell r="K45" t="str">
            <v>Pessoa Física</v>
          </cell>
          <cell r="L45">
            <v>10042633419</v>
          </cell>
        </row>
        <row r="46">
          <cell r="E46" t="str">
            <v>Andrea Lopes Ponte de Souza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>Pessoa Física</v>
          </cell>
          <cell r="L46" t="str">
            <v>635.618.322-53</v>
          </cell>
        </row>
        <row r="47">
          <cell r="E47" t="str">
            <v>Andrea Querubina Carvalho de Albuquerque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Pessoa Física</v>
          </cell>
          <cell r="L47" t="str">
            <v>028.969.414-01</v>
          </cell>
        </row>
        <row r="48">
          <cell r="E48" t="str">
            <v>Anna Karlla de Almeida Sereno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str">
            <v>Pessoa Física</v>
          </cell>
          <cell r="L48" t="str">
            <v>098.192.574-09</v>
          </cell>
        </row>
        <row r="49">
          <cell r="E49" t="str">
            <v xml:space="preserve">Anny Karoliny de Araújo Borges 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Pessoa Física</v>
          </cell>
          <cell r="L49" t="str">
            <v>098.530.414-64</v>
          </cell>
        </row>
        <row r="50">
          <cell r="E50" t="str">
            <v>Antibióticos do Brasil LTDA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str">
            <v>Pessoa Jurídica</v>
          </cell>
          <cell r="L50" t="str">
            <v>05.439.635/0004-56</v>
          </cell>
        </row>
        <row r="51">
          <cell r="E51" t="str">
            <v>Antônio Guilherme Resh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Pessoa Física</v>
          </cell>
          <cell r="L51" t="str">
            <v>009641554-19</v>
          </cell>
        </row>
        <row r="52">
          <cell r="E52" t="str">
            <v>AO Lima Acrílicos - ME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str">
            <v>Pessoa Jurídica</v>
          </cell>
          <cell r="L52" t="str">
            <v>14.802.445/0001-08</v>
          </cell>
        </row>
        <row r="53">
          <cell r="E53" t="str">
            <v>Apogeu Center Comercial de Produtos Hospitalares</v>
          </cell>
          <cell r="F53" t="str">
            <v xml:space="preserve">2TV Padre Ozeas Cavalcante, 48 - Novo Carmelo </v>
          </cell>
          <cell r="G53" t="str">
            <v xml:space="preserve">Camaragibe </v>
          </cell>
          <cell r="H53" t="str">
            <v>PE</v>
          </cell>
          <cell r="I53" t="str">
            <v>(81) 3456-5826</v>
          </cell>
          <cell r="J53">
            <v>0</v>
          </cell>
          <cell r="K53" t="str">
            <v>Pessoa Jurídica</v>
          </cell>
          <cell r="L53" t="str">
            <v>02.911.193/0001-68</v>
          </cell>
        </row>
        <row r="54">
          <cell r="E54" t="str">
            <v>Apta Diagnóstico por Imagem Ltda EPP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str">
            <v>Pessoa Jurídica</v>
          </cell>
          <cell r="L54" t="str">
            <v>20.413.439/0001-53</v>
          </cell>
        </row>
        <row r="55">
          <cell r="E55" t="str">
            <v>Arievilo Alfredo de Oliveira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Pessoa Física</v>
          </cell>
          <cell r="L55" t="str">
            <v>735.929.604-82</v>
          </cell>
        </row>
        <row r="56">
          <cell r="E56" t="str">
            <v>ARIELY DE MEDEIROS CUNHA ME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str">
            <v>14.379.649/0001-70</v>
          </cell>
        </row>
        <row r="57">
          <cell r="E57" t="str">
            <v>Arlindo Júlio Rodrigues Neto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Pessoa Física</v>
          </cell>
          <cell r="L57" t="str">
            <v>088278384-06</v>
          </cell>
        </row>
        <row r="58">
          <cell r="E58" t="str">
            <v>Armarinho Ivo</v>
          </cell>
          <cell r="F58" t="str">
            <v>Rua de Santa Rita 171, São José - 50020-320</v>
          </cell>
          <cell r="G58" t="str">
            <v>Recife</v>
          </cell>
          <cell r="H58" t="str">
            <v>PE</v>
          </cell>
          <cell r="I58" t="str">
            <v>(81) 3424-1182</v>
          </cell>
          <cell r="J58">
            <v>0</v>
          </cell>
          <cell r="K58" t="str">
            <v>Pessoa Jurídica</v>
          </cell>
          <cell r="L58" t="str">
            <v>01.752.051/0001-32</v>
          </cell>
        </row>
        <row r="59">
          <cell r="E59" t="str">
            <v>ARMAZEM AVENIDA EIRELI EPP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Pessoa Jurídica</v>
          </cell>
          <cell r="L59" t="str">
            <v>11.513.751/0001-28</v>
          </cell>
        </row>
        <row r="60">
          <cell r="E60" t="str">
            <v>ARMAZEM CORAL LTDA - IBURA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Pessoa Jurídica</v>
          </cell>
          <cell r="L60" t="str">
            <v>11.623.188/0028-41</v>
          </cell>
        </row>
        <row r="61">
          <cell r="E61" t="str">
            <v>Art Cirurgica Ltda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Pessoa Jurídica</v>
          </cell>
          <cell r="L61" t="str">
            <v>24.436.602/0001-54</v>
          </cell>
        </row>
        <row r="62">
          <cell r="E62" t="str">
            <v>ART COR Programação Visual LTDA ME</v>
          </cell>
          <cell r="F62" t="str">
            <v>Rua Odete Monteiro 56, Cordeiro - 50411-740</v>
          </cell>
          <cell r="G62" t="str">
            <v>Recife</v>
          </cell>
          <cell r="H62" t="str">
            <v>PE</v>
          </cell>
          <cell r="I62">
            <v>0</v>
          </cell>
          <cell r="J62">
            <v>0</v>
          </cell>
          <cell r="K62" t="str">
            <v>Pessoa Jurídica</v>
          </cell>
          <cell r="L62" t="str">
            <v>00.572.934/0001-06</v>
          </cell>
        </row>
        <row r="63">
          <cell r="E63" t="str">
            <v>AssistMed Saúde e Medicina Ocupacional LTDA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Pessoa Jurídica</v>
          </cell>
          <cell r="L63" t="str">
            <v>39.722.860/0001-74</v>
          </cell>
        </row>
        <row r="64">
          <cell r="E64" t="str">
            <v>ASSUNPÇÃO TEC COMERCIO DE EQUIPAMENTOS LTDA</v>
          </cell>
          <cell r="F64" t="str">
            <v>Rua Eugenio Luciano de Melo,371, Bairro Novo</v>
          </cell>
          <cell r="G64" t="str">
            <v>Olinda</v>
          </cell>
          <cell r="H64" t="str">
            <v>PE</v>
          </cell>
          <cell r="I64" t="str">
            <v>(81) 99747.4542</v>
          </cell>
          <cell r="J64">
            <v>0</v>
          </cell>
          <cell r="K64" t="str">
            <v>Pessoa Jurídica</v>
          </cell>
          <cell r="L64" t="str">
            <v>04.473.960/0001-20</v>
          </cell>
        </row>
        <row r="65">
          <cell r="E65" t="str">
            <v>Astech Representações Assistência e Comércio de Produto</v>
          </cell>
          <cell r="F65" t="str">
            <v>Rua Treze de Maio, 776 - Santo Amaro</v>
          </cell>
          <cell r="G65" t="str">
            <v xml:space="preserve">Recife </v>
          </cell>
          <cell r="H65" t="str">
            <v>PE</v>
          </cell>
          <cell r="I65">
            <v>0</v>
          </cell>
          <cell r="J65">
            <v>0</v>
          </cell>
          <cell r="K65" t="str">
            <v>Pessoa Jurídica</v>
          </cell>
          <cell r="L65" t="str">
            <v>05.011.743/0001-80</v>
          </cell>
        </row>
        <row r="66">
          <cell r="E66" t="str">
            <v>Ativo Médico Cirúrgica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str">
            <v>Pessoa Jurídica</v>
          </cell>
          <cell r="L66">
            <v>0</v>
          </cell>
        </row>
        <row r="67">
          <cell r="E67" t="str">
            <v>Atos de Macedo Amaral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str">
            <v>Pessoa Física</v>
          </cell>
          <cell r="L67" t="str">
            <v>064257144-92</v>
          </cell>
        </row>
        <row r="68">
          <cell r="E68" t="str">
            <v>Atos Médica Com e Rep de Prod Médicos</v>
          </cell>
          <cell r="F68" t="str">
            <v>Rua da Hora, 772</v>
          </cell>
          <cell r="G68" t="str">
            <v>Espinheiro</v>
          </cell>
          <cell r="H68" t="str">
            <v>PE</v>
          </cell>
          <cell r="I68">
            <v>0</v>
          </cell>
          <cell r="J68">
            <v>0</v>
          </cell>
          <cell r="K68" t="str">
            <v>Pessoa Jurídica</v>
          </cell>
          <cell r="L68" t="str">
            <v>15.227.236/0001-32</v>
          </cell>
        </row>
        <row r="69">
          <cell r="E69" t="str">
            <v>Auleize Maria da Silva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Pessoa Física</v>
          </cell>
          <cell r="L69" t="str">
            <v>054.532.554-47</v>
          </cell>
        </row>
        <row r="70">
          <cell r="E70" t="str">
            <v xml:space="preserve">B.H. Cyrino Construções e Reformas </v>
          </cell>
          <cell r="F70" t="str">
            <v>Rod.BR 101 Sul - Zona Rural</v>
          </cell>
          <cell r="G70" t="str">
            <v>Xexéu</v>
          </cell>
          <cell r="H70" t="str">
            <v>PE</v>
          </cell>
          <cell r="I70">
            <v>0</v>
          </cell>
          <cell r="J70">
            <v>0</v>
          </cell>
          <cell r="K70" t="str">
            <v>Pessoa Jurídica</v>
          </cell>
          <cell r="L70" t="str">
            <v>28.925.803/0001-76</v>
          </cell>
        </row>
        <row r="71">
          <cell r="E71" t="str">
            <v>Banco do Bradesco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Pessoa Jurídica</v>
          </cell>
          <cell r="L71" t="str">
            <v>60.746.948/0001-12</v>
          </cell>
        </row>
        <row r="72">
          <cell r="E72" t="str">
            <v>Bela Plástico Industrial LTDA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Pessoa Jurídica</v>
          </cell>
          <cell r="L72" t="str">
            <v>26.065.292/0001-34</v>
          </cell>
        </row>
        <row r="73">
          <cell r="E73" t="str">
            <v>Bem Estar Produtos Farmaceuticos Ltda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Pessoa Jurídica</v>
          </cell>
          <cell r="L73" t="str">
            <v>21.939.878/0001-67</v>
          </cell>
        </row>
        <row r="74">
          <cell r="E74" t="str">
            <v xml:space="preserve">BETELMED COMERCIO DE MAT. E EQUIP. MEDICOS HOSPITALAR ME </v>
          </cell>
          <cell r="F74" t="str">
            <v>Rua Jean Emile Favre, 560/561 ao fim 1222, IPSEP</v>
          </cell>
          <cell r="G74" t="str">
            <v>Recife</v>
          </cell>
          <cell r="H74" t="str">
            <v>PE</v>
          </cell>
          <cell r="I74" t="str">
            <v>(81) 98728-1420</v>
          </cell>
          <cell r="J74">
            <v>0</v>
          </cell>
          <cell r="K74" t="str">
            <v>Pessoa Jurídica</v>
          </cell>
          <cell r="L74" t="str">
            <v>31.042.621/0001-61</v>
          </cell>
        </row>
        <row r="75">
          <cell r="E75" t="str">
            <v>BID Comércio e Serviços em Tecnologia da Informação LTDA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Pessoa Jurídica</v>
          </cell>
          <cell r="L75" t="str">
            <v>05.020.356/0001-00</v>
          </cell>
        </row>
        <row r="76">
          <cell r="E76" t="str">
            <v>Biotec Produtos Hospitalares LTDA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 t="str">
            <v>BLACK ADVOGADOS ASSOCIADOS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str">
            <v>Pessoa Jurídica</v>
          </cell>
          <cell r="L77" t="str">
            <v>09.425.434/0001-08</v>
          </cell>
        </row>
        <row r="78">
          <cell r="E78" t="str">
            <v>BM Comércio e Serviços de Equipamentos Médicos Hospitalares Ltda ME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str">
            <v>Pessoa Jurídica</v>
          </cell>
          <cell r="L78" t="str">
            <v>14.951.481/0001-25</v>
          </cell>
        </row>
        <row r="79">
          <cell r="E79" t="str">
            <v>Brascon Gestão Ambiental Ltda</v>
          </cell>
          <cell r="F79" t="str">
            <v>BR 232, KM 63 - Lote 03</v>
          </cell>
          <cell r="G79" t="str">
            <v>Pombos</v>
          </cell>
          <cell r="H79" t="str">
            <v>PE</v>
          </cell>
          <cell r="I79">
            <v>0</v>
          </cell>
          <cell r="J79">
            <v>0</v>
          </cell>
          <cell r="K79" t="str">
            <v>Pessoa Jurídica</v>
          </cell>
          <cell r="L79" t="str">
            <v>11.863.530/0001-80</v>
          </cell>
        </row>
        <row r="80">
          <cell r="E80" t="str">
            <v>Bravo Locação de Máquinas e Equipamentos Ltda</v>
          </cell>
          <cell r="F80" t="str">
            <v>Rua Mata Grande, 151</v>
          </cell>
          <cell r="G80" t="str">
            <v>Prazeres</v>
          </cell>
          <cell r="H80" t="str">
            <v>PE</v>
          </cell>
          <cell r="I80">
            <v>0</v>
          </cell>
          <cell r="J80">
            <v>0</v>
          </cell>
          <cell r="K80" t="str">
            <v>Pessoa Jurídica</v>
          </cell>
          <cell r="L80" t="str">
            <v>14.543.772/0001-84</v>
          </cell>
        </row>
        <row r="81">
          <cell r="E81" t="str">
            <v>BRAZTECH Manutenção e Reparação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Pessoa Jurídica</v>
          </cell>
          <cell r="L81" t="str">
            <v>24.505.009/0001-12</v>
          </cell>
        </row>
        <row r="82">
          <cell r="E82" t="str">
            <v>Bruno Cosmo da Costa Comércio e Serviços (AMD Tecnologia)</v>
          </cell>
          <cell r="F82" t="str">
            <v>Rua da Assembleia 67, Sala 35, Edf. São Gabriel - 50030-130</v>
          </cell>
          <cell r="G82" t="str">
            <v>Recife</v>
          </cell>
          <cell r="H82" t="str">
            <v>PE</v>
          </cell>
          <cell r="I82">
            <v>0</v>
          </cell>
          <cell r="J82" t="str">
            <v>bruno@amdsistemas.com.br</v>
          </cell>
          <cell r="K82" t="str">
            <v>Pessoa Jurídica</v>
          </cell>
          <cell r="L82" t="str">
            <v>24.801.362/0001-40</v>
          </cell>
        </row>
        <row r="83">
          <cell r="E83" t="str">
            <v>BRUNO ISSAO MATOS ASHIGAMI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str">
            <v>Pessoa Física</v>
          </cell>
          <cell r="L83" t="str">
            <v>088.937.234-92</v>
          </cell>
        </row>
        <row r="84">
          <cell r="E84" t="str">
            <v xml:space="preserve">Bruno Manoel de Andrade 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Pessoa Física</v>
          </cell>
          <cell r="L84" t="str">
            <v>105.450.844-58</v>
          </cell>
        </row>
        <row r="85">
          <cell r="E85" t="str">
            <v xml:space="preserve">Bruno Rafael da Silva Lima 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str">
            <v>Pessoa Física</v>
          </cell>
          <cell r="L85" t="str">
            <v>001.596.793-03</v>
          </cell>
        </row>
        <row r="86">
          <cell r="E86" t="str">
            <v>C M Hospitalar S.A - Grupo Mafra</v>
          </cell>
          <cell r="F86" t="str">
            <v>Rua Riachão, 807 - Muribeca</v>
          </cell>
          <cell r="G86" t="str">
            <v>Jaboatão dos Guararapes</v>
          </cell>
          <cell r="H86" t="str">
            <v>PE</v>
          </cell>
          <cell r="I86" t="str">
            <v>(81) 3771-0990</v>
          </cell>
          <cell r="J86">
            <v>0</v>
          </cell>
          <cell r="K86" t="str">
            <v>Pessoa Jurídica</v>
          </cell>
          <cell r="L86" t="str">
            <v>12.420.164/0010-48</v>
          </cell>
        </row>
        <row r="87">
          <cell r="E87" t="str">
            <v>C M Hospitalar S.A - Grupo Mafra 10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str">
            <v>Pessoa Jurídica</v>
          </cell>
          <cell r="L87" t="str">
            <v>12.420.164/0010-48</v>
          </cell>
        </row>
        <row r="88">
          <cell r="E88" t="str">
            <v>C M Hospitalar S.A - Grupo Mafra 3</v>
          </cell>
          <cell r="F88">
            <v>0</v>
          </cell>
          <cell r="G88" t="str">
            <v xml:space="preserve">Catalão </v>
          </cell>
          <cell r="H88" t="str">
            <v>GO</v>
          </cell>
          <cell r="I88" t="str">
            <v>(64)3221-0505</v>
          </cell>
          <cell r="J88">
            <v>0</v>
          </cell>
          <cell r="K88" t="str">
            <v>Pessoa Jurídica</v>
          </cell>
          <cell r="L88" t="str">
            <v>12.420.164/0003-19</v>
          </cell>
        </row>
        <row r="89">
          <cell r="E89" t="str">
            <v>C M Hospitalar S.A - Grupo Mafra 9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Pessoa Jurídica</v>
          </cell>
          <cell r="L89" t="str">
            <v>12.420.164/0009-04</v>
          </cell>
        </row>
        <row r="90">
          <cell r="E90" t="str">
            <v>C P Paulista Locação de Veículos EIRELI (Alugue Brasil) 1</v>
          </cell>
          <cell r="F90" t="str">
            <v>Rua José da Silva Lucena 697, Imbiribeira - 51160-350</v>
          </cell>
          <cell r="G90" t="str">
            <v>Recife</v>
          </cell>
          <cell r="H90" t="str">
            <v>PE</v>
          </cell>
          <cell r="I90" t="str">
            <v>(81) 3031-3969</v>
          </cell>
          <cell r="J90">
            <v>0</v>
          </cell>
          <cell r="K90" t="str">
            <v>Pessoa Jurídica</v>
          </cell>
          <cell r="L90" t="str">
            <v>04.488.946/0001-41</v>
          </cell>
        </row>
        <row r="91">
          <cell r="E91" t="str">
            <v>C P Paulista Locação de Veículos EIRELI (Alugue Brasil) 2</v>
          </cell>
          <cell r="F91" t="str">
            <v>Rua José da Silva Lucena 697, Imbiribeira - 51160-350</v>
          </cell>
          <cell r="G91" t="str">
            <v>Recife</v>
          </cell>
          <cell r="H91" t="str">
            <v>PE</v>
          </cell>
          <cell r="I91" t="str">
            <v>(81) 3031-3969</v>
          </cell>
          <cell r="J91">
            <v>0</v>
          </cell>
          <cell r="K91" t="str">
            <v>Pessoa Jurídica</v>
          </cell>
          <cell r="L91" t="str">
            <v>04.488.986/0002-22</v>
          </cell>
        </row>
        <row r="92">
          <cell r="E92" t="str">
            <v>Cadalist Informática Ltda EPP</v>
          </cell>
          <cell r="F92">
            <v>0</v>
          </cell>
          <cell r="G92" t="str">
            <v>Rio de Janeiro</v>
          </cell>
          <cell r="H92" t="str">
            <v>RJ</v>
          </cell>
          <cell r="I92">
            <v>0</v>
          </cell>
          <cell r="J92">
            <v>0</v>
          </cell>
          <cell r="K92" t="str">
            <v>Pessoa Jurídica</v>
          </cell>
          <cell r="L92" t="str">
            <v>00.239.668/0001-96</v>
          </cell>
        </row>
        <row r="93">
          <cell r="E93" t="str">
            <v>Caixa Econômica Federal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E94" t="str">
            <v xml:space="preserve">CÁRDIO - R S dos Santos Comercio Eireli 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str">
            <v>Pessoa Jurídica</v>
          </cell>
          <cell r="L94" t="str">
            <v>06.204.103/0001-50</v>
          </cell>
        </row>
        <row r="95">
          <cell r="E95" t="str">
            <v>Carlin Cofecções LTDA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str">
            <v>Pessoa Jurídica</v>
          </cell>
          <cell r="L95">
            <v>0</v>
          </cell>
        </row>
        <row r="96">
          <cell r="E96" t="str">
            <v>CARLOS ANTONIO DE OLIVEIRA MILET JUNIOR</v>
          </cell>
          <cell r="F96" t="str">
            <v>Rua Sldo Graciliano, 67 - Jiquia</v>
          </cell>
          <cell r="G96" t="str">
            <v>Recife</v>
          </cell>
          <cell r="H96" t="str">
            <v>PE</v>
          </cell>
          <cell r="I96">
            <v>0</v>
          </cell>
          <cell r="J96" t="str">
            <v>quality.controledepragas@hotmail.com</v>
          </cell>
          <cell r="K96" t="str">
            <v>Pessoa Jurídica</v>
          </cell>
          <cell r="L96" t="str">
            <v>10.333.266/0001-00</v>
          </cell>
        </row>
        <row r="97">
          <cell r="E97" t="str">
            <v>Carlos E de Gois Paiva Lubrificação</v>
          </cell>
          <cell r="F97" t="str">
            <v>Rua Igarassu, 104 - Recife</v>
          </cell>
          <cell r="G97" t="str">
            <v>RECIFE</v>
          </cell>
          <cell r="H97" t="str">
            <v>PE</v>
          </cell>
          <cell r="I97">
            <v>0</v>
          </cell>
          <cell r="J97">
            <v>0</v>
          </cell>
          <cell r="K97" t="str">
            <v>Pessoa Jurídica</v>
          </cell>
          <cell r="L97" t="str">
            <v>05.930.186/0001-00</v>
          </cell>
        </row>
        <row r="98">
          <cell r="E98" t="str">
            <v>Carolina de Araújo Medeiros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str">
            <v>Pessoa Física</v>
          </cell>
          <cell r="L98" t="str">
            <v>046.888.454-54</v>
          </cell>
        </row>
        <row r="99">
          <cell r="E99" t="str">
            <v>Casa do Laboratório LTDA</v>
          </cell>
          <cell r="F99" t="str">
            <v>Rua Caxangá Agape 4515, Várzea - 50740-060</v>
          </cell>
          <cell r="G99" t="str">
            <v>Recife</v>
          </cell>
          <cell r="H99" t="str">
            <v>PE</v>
          </cell>
          <cell r="I99" t="str">
            <v>(81) 3081-6600</v>
          </cell>
          <cell r="J99">
            <v>0</v>
          </cell>
          <cell r="K99" t="str">
            <v>Pessoa Jurídica</v>
          </cell>
          <cell r="L99" t="str">
            <v>08.772.204/0001-52</v>
          </cell>
        </row>
        <row r="100">
          <cell r="E100" t="str">
            <v xml:space="preserve">Catarina Montarroyos Neves 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str">
            <v>Pessoa Física</v>
          </cell>
          <cell r="L100" t="str">
            <v>022.494.974-86</v>
          </cell>
        </row>
        <row r="101">
          <cell r="E101" t="str">
            <v>Catunda e Gomes Urologista Associados Ltda</v>
          </cell>
          <cell r="F101" t="str">
            <v>Av. Norte Miguel Arraes de Alencar, 3003</v>
          </cell>
          <cell r="G101" t="str">
            <v>RECIFE</v>
          </cell>
          <cell r="H101" t="str">
            <v>PE</v>
          </cell>
          <cell r="I101">
            <v>0</v>
          </cell>
          <cell r="J101">
            <v>0</v>
          </cell>
          <cell r="K101" t="str">
            <v>Pessoa Jurídica</v>
          </cell>
          <cell r="L101" t="str">
            <v>20.550.492/0001-04</v>
          </cell>
        </row>
        <row r="102">
          <cell r="E102" t="str">
            <v>Cecília Andrade dos Santos</v>
          </cell>
          <cell r="F102" t="str">
            <v>Rua Estácio Coimbra, 171 - Paissandu</v>
          </cell>
          <cell r="G102" t="str">
            <v>RECIFE</v>
          </cell>
          <cell r="H102" t="str">
            <v>PE</v>
          </cell>
          <cell r="I102">
            <v>0</v>
          </cell>
          <cell r="J102">
            <v>0</v>
          </cell>
          <cell r="K102" t="str">
            <v>Pessoa Física</v>
          </cell>
          <cell r="L102" t="str">
            <v>065019524-84</v>
          </cell>
        </row>
        <row r="103">
          <cell r="E103" t="str">
            <v>Celpe</v>
          </cell>
          <cell r="F103" t="str">
            <v>Av. João de Barros 111, Boa Vista - 50050-902</v>
          </cell>
          <cell r="G103" t="str">
            <v>Recife</v>
          </cell>
          <cell r="H103" t="str">
            <v>PE</v>
          </cell>
          <cell r="I103">
            <v>0</v>
          </cell>
          <cell r="J103">
            <v>0</v>
          </cell>
          <cell r="K103" t="str">
            <v>Pessoa Jurídica</v>
          </cell>
          <cell r="L103" t="str">
            <v>10.835.932/0001-08</v>
          </cell>
        </row>
        <row r="104">
          <cell r="E104" t="str">
            <v>Cenep Ltda</v>
          </cell>
          <cell r="F104" t="str">
            <v>Av. Caxangá, 5455</v>
          </cell>
          <cell r="G104" t="str">
            <v>RECIFE</v>
          </cell>
          <cell r="H104" t="str">
            <v>PE</v>
          </cell>
          <cell r="I104" t="str">
            <v>(81) 3269-4013</v>
          </cell>
          <cell r="J104">
            <v>0</v>
          </cell>
          <cell r="K104" t="str">
            <v>Pessoa Jurídica</v>
          </cell>
          <cell r="L104" t="str">
            <v>01.687.725/0001-62</v>
          </cell>
        </row>
        <row r="105">
          <cell r="E105" t="str">
            <v xml:space="preserve">Central Distribuidora de Medicamentos Ltda 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str">
            <v>Pessoa Jurídica</v>
          </cell>
          <cell r="L105" t="str">
            <v>08.719.794/0001-50</v>
          </cell>
        </row>
        <row r="106">
          <cell r="E106" t="str">
            <v>Centro Cardiológico de Olinda LTDA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str">
            <v>Pessoa Jurídica</v>
          </cell>
          <cell r="L106" t="str">
            <v>05.002.083/0001-71</v>
          </cell>
        </row>
        <row r="107">
          <cell r="E107" t="str">
            <v>Centro de Tratamento Nefrológico LTDA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str">
            <v>Pessoa Jurídica</v>
          </cell>
          <cell r="L107" t="str">
            <v>41.249.335/0001-25</v>
          </cell>
        </row>
        <row r="108">
          <cell r="E108" t="str">
            <v>Centro de Treinamentos e Curso Excelência Eireli-ME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str">
            <v>Pessoa Jurídica</v>
          </cell>
          <cell r="L108" t="str">
            <v>28.390.777/0001-29</v>
          </cell>
        </row>
        <row r="109">
          <cell r="E109" t="str">
            <v>Centro PE Psico Aplicada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str">
            <v>Pessoa Jurídica</v>
          </cell>
          <cell r="L109">
            <v>0</v>
          </cell>
        </row>
        <row r="110">
          <cell r="E110" t="str">
            <v>CG REFRIGERAÇÃO EIRELI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 t="str">
            <v>26.081.685/0001-31</v>
          </cell>
        </row>
        <row r="111">
          <cell r="E111" t="str">
            <v>CHAVEIRO IDEAL - CLEITON DA SILVA PESSOA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 t="str">
            <v>17.022.251/0001-70</v>
          </cell>
        </row>
        <row r="112">
          <cell r="E112" t="str">
            <v xml:space="preserve">CientíficaLab Produtos Laboratoriais e sistemas LTDA  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str">
            <v>Pessoa Jurídica</v>
          </cell>
          <cell r="L112" t="str">
            <v>04.539.279/0001-37</v>
          </cell>
        </row>
        <row r="113">
          <cell r="E113" t="str">
            <v>Cil - Comercio de Informatica Ltda - Nagem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str">
            <v>Pessoa Jurídica</v>
          </cell>
          <cell r="L113" t="str">
            <v>24.073.694/0001-55</v>
          </cell>
        </row>
        <row r="114">
          <cell r="E114" t="str">
            <v>CIRUCLEAN Comércio de Material Médico LTDA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str">
            <v>Pessoa Jurídica</v>
          </cell>
          <cell r="L114" t="str">
            <v>19.246.837/0001-43</v>
          </cell>
        </row>
        <row r="115">
          <cell r="E115" t="str">
            <v>CIRURGICA FAMED DISTRIBUIDORA DE PRODUTOS HOSP. EIRELI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 t="str">
            <v>10.978.106/0001-18</v>
          </cell>
        </row>
        <row r="116">
          <cell r="E116" t="str">
            <v>Cirúrgica Fernandes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str">
            <v>Pessoa Jurídica</v>
          </cell>
          <cell r="L116" t="str">
            <v>61.418.042/0001-31</v>
          </cell>
        </row>
        <row r="117">
          <cell r="E117" t="str">
            <v>Cirúrgica Montebello Ltda</v>
          </cell>
          <cell r="F117" t="str">
            <v>Rua Cosmorama 710, Boa Viagem - 51130-080</v>
          </cell>
          <cell r="G117" t="str">
            <v>Recife</v>
          </cell>
          <cell r="H117" t="str">
            <v>PE</v>
          </cell>
          <cell r="I117" t="str">
            <v>(81) 3035-9050</v>
          </cell>
          <cell r="J117">
            <v>0</v>
          </cell>
          <cell r="K117" t="str">
            <v>Pessoa Jurídica</v>
          </cell>
          <cell r="L117" t="str">
            <v>08.674.752/0001-40</v>
          </cell>
        </row>
        <row r="118">
          <cell r="E118" t="str">
            <v>Cirúrgica Montebello LTDA - 3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Pessoa Física</v>
          </cell>
          <cell r="L118" t="str">
            <v>08.674.752/0003-01</v>
          </cell>
        </row>
        <row r="119">
          <cell r="E119" t="str">
            <v>CHUBB SEGUROS BRASIL S.A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Pessoa Jurídica</v>
          </cell>
          <cell r="L119" t="str">
            <v>03.502.099/0001-18</v>
          </cell>
        </row>
        <row r="120">
          <cell r="E120" t="str">
            <v>CKCD Serviços de Diagnóstico Por Imagem LTDA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str">
            <v>Pessoa Jurídica</v>
          </cell>
          <cell r="L120" t="str">
            <v>23.902.127/0001-00</v>
          </cell>
        </row>
        <row r="121">
          <cell r="E121" t="str">
            <v>CL Comércio de Materiais Médicos Hospitalares LTDA</v>
          </cell>
          <cell r="F121" t="str">
            <v>Rua Silveira Lobo 145, Casa Forte - 52061-030</v>
          </cell>
          <cell r="G121" t="str">
            <v>Recife</v>
          </cell>
          <cell r="H121" t="str">
            <v xml:space="preserve">PE </v>
          </cell>
          <cell r="I121" t="str">
            <v>(81) 3441-0163</v>
          </cell>
          <cell r="J121">
            <v>0</v>
          </cell>
          <cell r="K121" t="str">
            <v>Pessoa Jurídica</v>
          </cell>
          <cell r="L121" t="str">
            <v>13.441.051/0002-81</v>
          </cell>
        </row>
        <row r="122">
          <cell r="E122" t="str">
            <v xml:space="preserve">Clariana Neves de Souza 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str">
            <v>Pessoa Física</v>
          </cell>
          <cell r="L122" t="str">
            <v>131.187.994-39</v>
          </cell>
        </row>
        <row r="123">
          <cell r="E123" t="str">
            <v xml:space="preserve">Claro S/A 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Pessoa Jurídica</v>
          </cell>
          <cell r="L123" t="str">
            <v>40.432.544/0102-90</v>
          </cell>
        </row>
        <row r="124">
          <cell r="E124" t="str">
            <v>Cláudia Correa Bulhões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str">
            <v>Pessoa Física</v>
          </cell>
          <cell r="L124" t="str">
            <v>029.417.524-55</v>
          </cell>
        </row>
        <row r="125">
          <cell r="E125" t="str">
            <v>Claudio Paulino Dia ME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str">
            <v>Pessoa Jurídica</v>
          </cell>
          <cell r="L125" t="str">
            <v>10.648.832/0001-72</v>
          </cell>
        </row>
        <row r="126">
          <cell r="E126" t="str">
            <v>CLINUTRI LTDA</v>
          </cell>
          <cell r="F126" t="str">
            <v xml:space="preserve">Rua Monsenhor Silva, 133, Madalena </v>
          </cell>
          <cell r="G126" t="str">
            <v xml:space="preserve">Recife </v>
          </cell>
          <cell r="H126" t="str">
            <v>PE</v>
          </cell>
          <cell r="I126" t="str">
            <v>(81) 3222-4648</v>
          </cell>
          <cell r="J126">
            <v>0</v>
          </cell>
          <cell r="K126" t="str">
            <v>Pessoa Jurídica</v>
          </cell>
          <cell r="L126" t="str">
            <v>03.149.182/0001-55</v>
          </cell>
        </row>
        <row r="127">
          <cell r="E127" t="str">
            <v>CLS - LUCAS JOSEPH BRAGA DE GREF EIRELI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Pessoa Jurídica</v>
          </cell>
          <cell r="L127" t="str">
            <v>41.601.210/0001-12</v>
          </cell>
        </row>
        <row r="128">
          <cell r="E128" t="str">
            <v>COBERMED Comércio de Materiais Médicos EIRELI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str">
            <v>Pessoa Jurídica</v>
          </cell>
          <cell r="L128" t="str">
            <v>14.416.886/0001-63</v>
          </cell>
        </row>
        <row r="129">
          <cell r="E129" t="str">
            <v>Companhia Excelsior de Seguros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str">
            <v>Pessoa Jurídica</v>
          </cell>
          <cell r="L129" t="str">
            <v>033.054.826/0001-92</v>
          </cell>
        </row>
        <row r="130">
          <cell r="E130" t="str">
            <v>Compesa</v>
          </cell>
          <cell r="F130" t="str">
            <v>Av. Cruz Cabugá 1387, Santo Amaro - 50040-000</v>
          </cell>
          <cell r="G130" t="str">
            <v>Recife</v>
          </cell>
          <cell r="H130" t="str">
            <v>PE</v>
          </cell>
          <cell r="I130" t="str">
            <v>(81) 0800 081 0195</v>
          </cell>
          <cell r="J130">
            <v>0</v>
          </cell>
          <cell r="K130" t="str">
            <v>Pessoa Jurídica</v>
          </cell>
          <cell r="L130" t="str">
            <v>09.769.035/0001-64</v>
          </cell>
        </row>
        <row r="131">
          <cell r="E131" t="str">
            <v>Comtel Serviços de Manutenção LTDA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Pessoa Jurídica</v>
          </cell>
          <cell r="L131" t="str">
            <v>36.808.919/0001-53</v>
          </cell>
        </row>
        <row r="132">
          <cell r="E132" t="str">
            <v>Concobrás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 t="str">
            <v>10.687.184/0001-63</v>
          </cell>
        </row>
        <row r="133">
          <cell r="E133" t="str">
            <v>Conecta Controle de Acesso e Sist. de Inf.</v>
          </cell>
          <cell r="F133" t="str">
            <v>Rua Campos de Brito, 10 - Nova Caruaru</v>
          </cell>
          <cell r="G133" t="str">
            <v>Caruaru</v>
          </cell>
          <cell r="H133" t="str">
            <v>PE</v>
          </cell>
          <cell r="I133" t="str">
            <v>(81) 3046-5000</v>
          </cell>
          <cell r="J133">
            <v>0</v>
          </cell>
          <cell r="K133" t="str">
            <v>Pessoa Jurídica</v>
          </cell>
          <cell r="L133" t="str">
            <v>09.253.230/0001-37</v>
          </cell>
        </row>
        <row r="134">
          <cell r="E134" t="str">
            <v>CONSELHO FEDERAL DE FARMACIA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str">
            <v>Pessoa Jurídica</v>
          </cell>
          <cell r="L134" t="str">
            <v>60.984.473/0001-00</v>
          </cell>
        </row>
        <row r="135">
          <cell r="E135" t="str">
            <v xml:space="preserve">Conselho Regional de Farmácia de Pernambuco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Pessoa Jurídica</v>
          </cell>
          <cell r="L135" t="str">
            <v>09.822.982/0001-71</v>
          </cell>
        </row>
        <row r="136">
          <cell r="E136" t="str">
            <v>Conselho Regional de Medicina do Estado de Pernambuco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str">
            <v>Pessoa Jurídica</v>
          </cell>
          <cell r="L136" t="str">
            <v>09.790.999/0001-94</v>
          </cell>
        </row>
        <row r="137">
          <cell r="E137" t="str">
            <v>Coopanest - PE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str">
            <v>Pessoa Jurídica</v>
          </cell>
          <cell r="L137" t="str">
            <v>11.187.085/0001-85</v>
          </cell>
        </row>
        <row r="138">
          <cell r="E138" t="str">
            <v>Copiadora e Gráficas KM Serviços Ltda</v>
          </cell>
          <cell r="F138" t="str">
            <v>Av. Cons. Aguiar, 1350 - Boa Viagem</v>
          </cell>
          <cell r="G138" t="str">
            <v>RECIFE</v>
          </cell>
          <cell r="H138" t="str">
            <v>PE</v>
          </cell>
          <cell r="I138">
            <v>0</v>
          </cell>
          <cell r="J138">
            <v>0</v>
          </cell>
          <cell r="K138" t="str">
            <v>Pessoa Jurídica</v>
          </cell>
          <cell r="L138" t="str">
            <v>02.635.488/0001-59</v>
          </cell>
        </row>
        <row r="139">
          <cell r="E139" t="str">
            <v>COPYLASER - MARIA LETICIA F G DE AZEVEDO GRÁFICA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23.755.654/0001-20</v>
          </cell>
        </row>
        <row r="140">
          <cell r="E140" t="str">
            <v>Cortepel Comercio de Papéis e Materiais Gráficos LTDA</v>
          </cell>
          <cell r="F140" t="str">
            <v xml:space="preserve">Rua Velha, 309 - Boa Vista </v>
          </cell>
          <cell r="G140" t="str">
            <v>Recife</v>
          </cell>
          <cell r="H140" t="str">
            <v>PE</v>
          </cell>
          <cell r="I140">
            <v>0</v>
          </cell>
          <cell r="J140">
            <v>0</v>
          </cell>
          <cell r="K140" t="str">
            <v>Pessoa Jurídica</v>
          </cell>
          <cell r="L140" t="str">
            <v>07.925.560/0001-04</v>
          </cell>
        </row>
        <row r="141">
          <cell r="E141" t="str">
            <v>CONTROLE TERCEIRIZAÇÃO DE SERVIÇOS EIRELI ME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 t="str">
            <v>24.371.956/0001-68</v>
          </cell>
        </row>
        <row r="142">
          <cell r="E142" t="str">
            <v>Cristália Produtos Químicos Farmacêuticos LTDA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Pessoa Jurídica</v>
          </cell>
          <cell r="L142" t="str">
            <v>44.734.671/0001-51</v>
          </cell>
        </row>
        <row r="143">
          <cell r="E143" t="str">
            <v>Cristine Fernandes Cavalcanti Dalla Nora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Pessoa Física</v>
          </cell>
          <cell r="L143" t="str">
            <v>922.810.284-53</v>
          </cell>
        </row>
        <row r="144">
          <cell r="E144" t="str">
            <v>CSL Materiais de Higiene e Papelaria Ltda</v>
          </cell>
          <cell r="F144" t="str">
            <v>Rua Feliciano de Melo, 242 - Afogados</v>
          </cell>
          <cell r="G144" t="str">
            <v>RECIFE</v>
          </cell>
          <cell r="H144" t="str">
            <v>PE</v>
          </cell>
          <cell r="I144" t="str">
            <v>(81) 99161-5334</v>
          </cell>
          <cell r="J144">
            <v>0</v>
          </cell>
          <cell r="K144" t="str">
            <v>Pessoa Jurídica</v>
          </cell>
          <cell r="L144" t="str">
            <v>33.743.179/0001-26</v>
          </cell>
        </row>
        <row r="145">
          <cell r="E145" t="str">
            <v>D Araújo Comercial EIRELLI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str">
            <v>Pessoa Jurídica</v>
          </cell>
          <cell r="L145" t="str">
            <v>23.680.034/0001-70</v>
          </cell>
        </row>
        <row r="146">
          <cell r="E146" t="str">
            <v>Daniel Lira de Carvalho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str">
            <v>Pessoa Física</v>
          </cell>
          <cell r="L146" t="str">
            <v>046.418.584-03</v>
          </cell>
        </row>
        <row r="147">
          <cell r="E147" t="str">
            <v>Daniel Reis Melo</v>
          </cell>
          <cell r="F147" t="str">
            <v>Rua Arnaldo Bastos, 20 - Madalena</v>
          </cell>
          <cell r="G147" t="str">
            <v>RECIFE</v>
          </cell>
          <cell r="H147" t="str">
            <v>PE</v>
          </cell>
          <cell r="I147">
            <v>0</v>
          </cell>
          <cell r="J147">
            <v>0</v>
          </cell>
          <cell r="K147" t="str">
            <v>Pessoa Física</v>
          </cell>
          <cell r="L147" t="str">
            <v>041109793-82</v>
          </cell>
        </row>
        <row r="148">
          <cell r="E148" t="str">
            <v>Daniela Moura Magalhães dos Santos</v>
          </cell>
          <cell r="F148" t="str">
            <v>Rua Prof. Augusto Lins e Silva, 554 - Apto 101</v>
          </cell>
          <cell r="G148" t="str">
            <v>RECIFE</v>
          </cell>
          <cell r="H148" t="str">
            <v>PE</v>
          </cell>
          <cell r="I148">
            <v>0</v>
          </cell>
          <cell r="J148">
            <v>0</v>
          </cell>
          <cell r="K148" t="str">
            <v>Pessoa Física</v>
          </cell>
          <cell r="L148">
            <v>88254774.730000004</v>
          </cell>
        </row>
        <row r="149">
          <cell r="E149" t="str">
            <v>Danielle Batista Leite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Pessoa Física</v>
          </cell>
          <cell r="L149" t="str">
            <v>023.464.394-36</v>
          </cell>
        </row>
        <row r="150">
          <cell r="E150" t="str">
            <v>Danielle Christine Marinho de Araújo Silva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str">
            <v>Pessoa Física</v>
          </cell>
          <cell r="L150" t="str">
            <v>038.601.474-47</v>
          </cell>
        </row>
        <row r="151">
          <cell r="E151" t="str">
            <v>Danilo Melo Nunes da Silva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Pessoa Física</v>
          </cell>
          <cell r="L151" t="str">
            <v>093.514.554-08</v>
          </cell>
        </row>
        <row r="152">
          <cell r="E152" t="str">
            <v>Danilo Rafael Barbosa dos Santos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str">
            <v>Pessoa Física</v>
          </cell>
          <cell r="L152" t="str">
            <v>070271784-35</v>
          </cell>
        </row>
        <row r="153">
          <cell r="E153" t="str">
            <v>DataMag Representações Ltda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Pessoa Jurídica</v>
          </cell>
          <cell r="L153" t="str">
            <v>10.903.185/0001-06</v>
          </cell>
        </row>
        <row r="154">
          <cell r="E154" t="str">
            <v>Dayane Julio do Nascimento Oliveira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str">
            <v>Pessoa Física</v>
          </cell>
          <cell r="L154" t="str">
            <v>094.396.344-30</v>
          </cell>
        </row>
        <row r="155">
          <cell r="E155" t="str">
            <v xml:space="preserve">Dayvilane Conceição Silva de Barros 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str">
            <v>Pessoa Física</v>
          </cell>
          <cell r="L155" t="str">
            <v>077.753.794-05</v>
          </cell>
        </row>
        <row r="156">
          <cell r="E156" t="str">
            <v>Deivson Alves de Lima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Pessoa Física</v>
          </cell>
          <cell r="L156" t="str">
            <v>100.557.934-28</v>
          </cell>
        </row>
        <row r="157">
          <cell r="E157" t="str">
            <v>Dell Computadores do Brasil LTDA - 1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Pessoa Jurídica</v>
          </cell>
          <cell r="L157" t="str">
            <v>72.381.189/0001-10</v>
          </cell>
        </row>
        <row r="158">
          <cell r="E158" t="str">
            <v>Dell Computadores do Brasil LTDA - 10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Pessoa Jurídica</v>
          </cell>
          <cell r="L158" t="str">
            <v>72.381.189/0010-01</v>
          </cell>
        </row>
        <row r="159">
          <cell r="E159" t="str">
            <v>Delta Med Distrib. De Medicamentos LTDA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Pessoa Jurídica</v>
          </cell>
          <cell r="L159" t="str">
            <v>11.157.952/0001-30</v>
          </cell>
        </row>
        <row r="160">
          <cell r="E160" t="str">
            <v xml:space="preserve">DG Max Comercio e Serviço 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Pessoa Jurídica</v>
          </cell>
          <cell r="L160" t="str">
            <v>38.010.578/0001-00</v>
          </cell>
        </row>
        <row r="161">
          <cell r="E161" t="str">
            <v>Diagno Diagnósticos Avançados por Imagem Ltda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Pessoa Jurídica</v>
          </cell>
          <cell r="L161" t="str">
            <v>70.226.840/0001-52</v>
          </cell>
        </row>
        <row r="162">
          <cell r="E162" t="str">
            <v>Dialise Comércio e Importação LTDA</v>
          </cell>
          <cell r="F162" t="str">
            <v>Rua Araponga 579, Quadra 2, Lote 1, Galpão 1, Pitangueiras - CEP: 42721-330</v>
          </cell>
          <cell r="G162" t="str">
            <v>Lauro de Freitas</v>
          </cell>
          <cell r="H162" t="str">
            <v>BA</v>
          </cell>
          <cell r="I162" t="str">
            <v>(71) 3024-2600</v>
          </cell>
          <cell r="J162">
            <v>0</v>
          </cell>
          <cell r="K162" t="str">
            <v>Pessoa Jurídica</v>
          </cell>
          <cell r="L162" t="str">
            <v>11.407.854/0001-03</v>
          </cell>
        </row>
        <row r="163">
          <cell r="E163" t="str">
            <v>Diet Food Nutrição Ltda</v>
          </cell>
          <cell r="F163" t="str">
            <v>Rua da Harmonia, 791</v>
          </cell>
          <cell r="G163" t="str">
            <v>Casa Amarela</v>
          </cell>
          <cell r="H163" t="str">
            <v>PE</v>
          </cell>
          <cell r="I163">
            <v>0</v>
          </cell>
          <cell r="J163">
            <v>0</v>
          </cell>
          <cell r="K163" t="str">
            <v>Pessoa Jurídica</v>
          </cell>
          <cell r="L163" t="str">
            <v>02.975.570/0001-22</v>
          </cell>
        </row>
        <row r="164">
          <cell r="E164" t="str">
            <v>Dimaster Comercio de Produtos Hospitalares Ltda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str">
            <v>Pessoa Jurídica</v>
          </cell>
          <cell r="L164" t="str">
            <v>02.520.829/0001-40</v>
          </cell>
        </row>
        <row r="165">
          <cell r="E165" t="str">
            <v>Dinâmica Hospitalar EIRELI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str">
            <v>Pessoa Jurídica</v>
          </cell>
          <cell r="L165" t="str">
            <v>02.684.571/0001-18</v>
          </cell>
        </row>
        <row r="166">
          <cell r="E166" t="str">
            <v>DISFA - Distribuidora Facil EIRELI - ME</v>
          </cell>
          <cell r="F166" t="str">
            <v>Tv Visconde de Barbacena ao ladodo nr. 11, Varzea</v>
          </cell>
          <cell r="G166" t="str">
            <v>Recife</v>
          </cell>
          <cell r="H166" t="str">
            <v>PE</v>
          </cell>
          <cell r="I166" t="str">
            <v>(81) 3454-0035</v>
          </cell>
          <cell r="J166">
            <v>0</v>
          </cell>
          <cell r="K166" t="str">
            <v>Pessoa Jurídica</v>
          </cell>
          <cell r="L166" t="str">
            <v>11.142.529/0001-66</v>
          </cell>
        </row>
        <row r="167">
          <cell r="E167" t="str">
            <v>Disk Life Comercio de Produtos Cirurgicos Ltda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str">
            <v>Pessoa Jurídica</v>
          </cell>
          <cell r="L167" t="str">
            <v>04.614.288/0001-45</v>
          </cell>
        </row>
        <row r="168">
          <cell r="E168" t="str">
            <v>DISMAP Produtos Para A  Saúde LTDA - EPP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Pessoa Jurídica</v>
          </cell>
          <cell r="L168" t="str">
            <v>05.864.669/0001-45</v>
          </cell>
        </row>
        <row r="169">
          <cell r="E169" t="str">
            <v>DMH Produtos Hospitalares Ltda</v>
          </cell>
          <cell r="F169" t="str">
            <v>Rua Dr. Luiz Correia de Oliveira, 267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str">
            <v>Pessoa Jurídica</v>
          </cell>
          <cell r="L169" t="str">
            <v>05.044.056/0001-61</v>
          </cell>
        </row>
        <row r="170">
          <cell r="E170" t="str">
            <v>DP Santos Serviços Médicos LTDA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str">
            <v>Pessoa Jurídica</v>
          </cell>
          <cell r="L170" t="str">
            <v>18.622.537/0001-59</v>
          </cell>
        </row>
        <row r="171">
          <cell r="E171" t="str">
            <v>DPROSMED Dist Prod Med Hosp LTDA</v>
          </cell>
          <cell r="F171" t="str">
            <v>Av. Professor Maraes Rego 571, Galpão 571-A, Iputinga - 50670-423</v>
          </cell>
          <cell r="G171" t="str">
            <v>Recife</v>
          </cell>
          <cell r="H171" t="str">
            <v>PE</v>
          </cell>
          <cell r="I171" t="str">
            <v>(81) 3093-9090</v>
          </cell>
          <cell r="J171">
            <v>0</v>
          </cell>
          <cell r="K171" t="str">
            <v>Pessoa Jurídica</v>
          </cell>
          <cell r="L171" t="str">
            <v>11.449.180/0001-00</v>
          </cell>
        </row>
        <row r="172">
          <cell r="E172" t="str">
            <v>DPROSMED Dist Prod Med Hosp LTDA 2</v>
          </cell>
          <cell r="F172" t="str">
            <v>Rua Pereira de Morais, 189 A, Cordeiro</v>
          </cell>
          <cell r="G172" t="str">
            <v>Recife</v>
          </cell>
          <cell r="H172" t="str">
            <v>PE</v>
          </cell>
          <cell r="I172" t="str">
            <v>(81) 3033-9090</v>
          </cell>
          <cell r="J172">
            <v>0</v>
          </cell>
          <cell r="K172" t="str">
            <v>Pessoa Jurídica</v>
          </cell>
          <cell r="L172" t="str">
            <v>11.449.180/0002-90</v>
          </cell>
        </row>
        <row r="173">
          <cell r="E173" t="str">
            <v>DR Service Construções e Sinalizações Ltda ME</v>
          </cell>
          <cell r="F173" t="str">
            <v>Rua Vinte e Quatro de Maio, 54</v>
          </cell>
          <cell r="G173" t="str">
            <v xml:space="preserve">Recife </v>
          </cell>
          <cell r="H173" t="str">
            <v>PE</v>
          </cell>
          <cell r="I173">
            <v>0</v>
          </cell>
          <cell r="J173">
            <v>0</v>
          </cell>
          <cell r="K173" t="str">
            <v>Pessoa Jurídica</v>
          </cell>
          <cell r="L173" t="str">
            <v>14.339.631/0001/44</v>
          </cell>
        </row>
        <row r="174">
          <cell r="E174" t="str">
            <v>DrogaChaves Trade Ltda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Pessoa Jurídica</v>
          </cell>
          <cell r="L174" t="str">
            <v>08.675.509/0001-46</v>
          </cell>
        </row>
        <row r="175">
          <cell r="E175" t="str">
            <v>Drogafonte Medicamentos e Mat. Hosp.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Pessoa Jurídica</v>
          </cell>
          <cell r="L175" t="str">
            <v>08.778.201/0001-26</v>
          </cell>
        </row>
        <row r="176">
          <cell r="E176" t="str">
            <v>DRS SOLUCOES E EQUI DE PROTECA</v>
          </cell>
          <cell r="F176" t="str">
            <v>RUA ANTONIO UCHOA, 169, SALA 12, 50830120 - AFOGADOS - RECIFE - PE</v>
          </cell>
          <cell r="G176" t="str">
            <v>RECIFE</v>
          </cell>
          <cell r="H176" t="str">
            <v>PE</v>
          </cell>
          <cell r="I176" t="str">
            <v>(81) 3221-7953</v>
          </cell>
          <cell r="J176">
            <v>0</v>
          </cell>
          <cell r="K176" t="str">
            <v>Pessoa Jurídica</v>
          </cell>
          <cell r="L176" t="str">
            <v>31.469.403/0001-08</v>
          </cell>
        </row>
        <row r="177">
          <cell r="E177" t="str">
            <v xml:space="preserve">Duilio Cabral da Costa </v>
          </cell>
          <cell r="F177" t="str">
            <v>Rua Jorge de Albuquerque, 200 - Apto 201</v>
          </cell>
          <cell r="G177" t="str">
            <v>RECIFE</v>
          </cell>
          <cell r="H177" t="str">
            <v>PE</v>
          </cell>
          <cell r="I177">
            <v>0</v>
          </cell>
          <cell r="J177">
            <v>0</v>
          </cell>
          <cell r="K177" t="str">
            <v>Pessoa Física</v>
          </cell>
          <cell r="L177" t="str">
            <v>062631914-57</v>
          </cell>
        </row>
        <row r="178">
          <cell r="E178" t="str">
            <v>Ecomed Comércio de Produtos Médicos LTDA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str">
            <v>Pessoa Jurídica</v>
          </cell>
          <cell r="L178" t="str">
            <v>29.992.682/0001-48</v>
          </cell>
        </row>
        <row r="179">
          <cell r="E179" t="str">
            <v>ECT - Empresa Brasileira de Correios e Telégrafos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Pessoa Jurídica</v>
          </cell>
          <cell r="L179" t="str">
            <v>69.894.327/0001-50</v>
          </cell>
        </row>
        <row r="180">
          <cell r="E180" t="str">
            <v xml:space="preserve">EDX SERVICOS G S LTDA ME 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str">
            <v>Pessoa Jurídica</v>
          </cell>
          <cell r="L180" t="str">
            <v>19.284.708/0001-40</v>
          </cell>
        </row>
        <row r="181">
          <cell r="E181" t="str">
            <v>El Shaday Comercio de Vidros e Serviços Eireli</v>
          </cell>
          <cell r="F181" t="str">
            <v xml:space="preserve">Rua Rio Xingu, 615, Lote 0000, Loja C, ibura </v>
          </cell>
          <cell r="G181" t="str">
            <v xml:space="preserve">Recife </v>
          </cell>
          <cell r="H181" t="str">
            <v>PE</v>
          </cell>
          <cell r="I181">
            <v>0</v>
          </cell>
          <cell r="J181">
            <v>0</v>
          </cell>
          <cell r="K181" t="str">
            <v>Pessoa Jurídica</v>
          </cell>
          <cell r="L181" t="str">
            <v>09.635.055/0001-42</v>
          </cell>
        </row>
        <row r="182">
          <cell r="E182" t="str">
            <v xml:space="preserve">Elaine de Oliveira Caseiro 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Pessoa Física</v>
          </cell>
          <cell r="L182" t="str">
            <v>056.422.237-20</v>
          </cell>
        </row>
        <row r="183">
          <cell r="E183" t="str">
            <v>Elane Franciele Dias Barros Silva</v>
          </cell>
          <cell r="F183" t="str">
            <v>Rua São Salvador, 105</v>
          </cell>
          <cell r="G183" t="str">
            <v>RECIFE</v>
          </cell>
          <cell r="H183" t="str">
            <v>PE</v>
          </cell>
          <cell r="I183">
            <v>0</v>
          </cell>
          <cell r="J183">
            <v>0</v>
          </cell>
          <cell r="K183" t="str">
            <v>Pessoa Física</v>
          </cell>
          <cell r="L183" t="str">
            <v>078990674-05</v>
          </cell>
        </row>
        <row r="184">
          <cell r="E184" t="str">
            <v>Elfa Medicamentos S.A.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str">
            <v>Pessoa Jurídica</v>
          </cell>
          <cell r="L184" t="str">
            <v>09.053.134/0001-45</v>
          </cell>
        </row>
        <row r="185">
          <cell r="E185" t="str">
            <v xml:space="preserve">Elisangela Pereira Barros 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str">
            <v>Pessoa Física</v>
          </cell>
          <cell r="L185" t="str">
            <v>061.995.094-39</v>
          </cell>
        </row>
        <row r="186">
          <cell r="E186" t="str">
            <v>Elizabeth Lordsleem da Nóbrega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str">
            <v>Pessoa Física</v>
          </cell>
          <cell r="L186" t="str">
            <v>621594704-06</v>
          </cell>
        </row>
        <row r="187">
          <cell r="E187" t="str">
            <v>Ellen Magalhães Lisboa Alves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str">
            <v>Pessoa Física</v>
          </cell>
          <cell r="L187">
            <v>3173191404</v>
          </cell>
        </row>
        <row r="188">
          <cell r="E188" t="str">
            <v>Embalagens de Papéis Ltda</v>
          </cell>
          <cell r="F188" t="str">
            <v>Rua Imperial, 710</v>
          </cell>
          <cell r="G188" t="str">
            <v>RECIFE</v>
          </cell>
          <cell r="H188" t="str">
            <v>PE</v>
          </cell>
          <cell r="I188">
            <v>0</v>
          </cell>
          <cell r="J188">
            <v>0</v>
          </cell>
          <cell r="K188" t="str">
            <v>Pessoa Jurídica</v>
          </cell>
          <cell r="L188" t="str">
            <v>09.084.018/0001-93</v>
          </cell>
        </row>
        <row r="189">
          <cell r="E189" t="str">
            <v>EMBRAS - Empresa Brasileira de Apoio e Serviços LTDA ME</v>
          </cell>
          <cell r="F189" t="str">
            <v>Rua da Aurora 325, Apto. 1011, Edf. Ébano, Cx. Pst 407, Boa Vista - 50050-000</v>
          </cell>
          <cell r="G189" t="str">
            <v xml:space="preserve">Recife </v>
          </cell>
          <cell r="H189" t="str">
            <v>PE</v>
          </cell>
          <cell r="I189">
            <v>0</v>
          </cell>
          <cell r="J189">
            <v>0</v>
          </cell>
          <cell r="K189" t="str">
            <v>Pessoa Jurídica</v>
          </cell>
          <cell r="L189" t="str">
            <v>09.501.850/0001-48</v>
          </cell>
        </row>
        <row r="190">
          <cell r="E190" t="str">
            <v>ENDOCOR Gestão Hospitalar LTDA ME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str">
            <v>Pessoa Jurídica</v>
          </cell>
          <cell r="L190" t="str">
            <v>27.883.824/0001-03</v>
          </cell>
        </row>
        <row r="191">
          <cell r="E191" t="str">
            <v>ENDOGERAIS MEDICAL COMMERCE EQUIPAMENTOS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 t="str">
            <v>36.579.750/0001-07</v>
          </cell>
        </row>
        <row r="192">
          <cell r="E192" t="str">
            <v>Engefrio</v>
          </cell>
          <cell r="F192" t="str">
            <v>A. Abdias de Carvalho 1111, Prado - CEP: 50830-000</v>
          </cell>
          <cell r="G192" t="str">
            <v>Recife</v>
          </cell>
          <cell r="H192" t="str">
            <v>PE</v>
          </cell>
          <cell r="I192">
            <v>0</v>
          </cell>
          <cell r="J192">
            <v>0</v>
          </cell>
          <cell r="K192" t="str">
            <v>Pessoa Jurídica</v>
          </cell>
          <cell r="L192" t="str">
            <v>10.064.798/0001-99</v>
          </cell>
        </row>
        <row r="193">
          <cell r="E193" t="str">
            <v xml:space="preserve">Epitacio de Souza Leal 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str">
            <v>Pessoa Física</v>
          </cell>
          <cell r="L193" t="str">
            <v>487.178.004-04</v>
          </cell>
        </row>
        <row r="194">
          <cell r="E194" t="str">
            <v>Equipe Hospitalar Produtos Médicos</v>
          </cell>
          <cell r="F194" t="str">
            <v>Rua Dr. Artur Gonçalves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str">
            <v>Pessoa Jurídica</v>
          </cell>
          <cell r="L194" t="str">
            <v>26.190.705/0001-02</v>
          </cell>
        </row>
        <row r="195">
          <cell r="E195" t="str">
            <v>Estevam Alves Ferreira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str">
            <v>Pessoa Física</v>
          </cell>
          <cell r="L195">
            <v>92266428420</v>
          </cell>
        </row>
        <row r="196">
          <cell r="E196" t="str">
            <v>Etiquetas Guararapes Indústria Gráfica LTDA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str">
            <v>Pessoa Jurídica</v>
          </cell>
          <cell r="L196" t="str">
            <v>03.892.821/0002-59</v>
          </cell>
        </row>
        <row r="197">
          <cell r="E197" t="str">
            <v>Exomed Com. Atacadista de Medicamentos</v>
          </cell>
          <cell r="F197" t="str">
            <v xml:space="preserve">Rua das Moças, 402 </v>
          </cell>
          <cell r="G197" t="str">
            <v>Arruda</v>
          </cell>
          <cell r="H197" t="str">
            <v>PE</v>
          </cell>
          <cell r="I197" t="str">
            <v>(81) 3117-7766</v>
          </cell>
          <cell r="J197">
            <v>0</v>
          </cell>
          <cell r="K197" t="str">
            <v>Pessoa Jurídica</v>
          </cell>
          <cell r="L197" t="str">
            <v>12.882.932/0001-94</v>
          </cell>
        </row>
        <row r="198">
          <cell r="E198" t="str">
            <v xml:space="preserve">F G Infotec Recife Eireli 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str">
            <v>Pessoa Jurídica</v>
          </cell>
          <cell r="L198" t="str">
            <v>01.781.007/0001-94</v>
          </cell>
        </row>
        <row r="199">
          <cell r="E199" t="str">
            <v>F P S Ind. e Com. de Água Envasadas  EIRELI EPP</v>
          </cell>
          <cell r="F199" t="str">
            <v>Rua Mamede Coelho, 230 A, Dois Unidos - 52140-180</v>
          </cell>
          <cell r="G199" t="str">
            <v>RECIFE</v>
          </cell>
          <cell r="H199" t="str">
            <v>PE</v>
          </cell>
          <cell r="I199" t="str">
            <v>(81) 3499-1441</v>
          </cell>
          <cell r="J199">
            <v>0</v>
          </cell>
          <cell r="K199" t="str">
            <v>Pessoa Jurídica</v>
          </cell>
          <cell r="L199" t="str">
            <v>18.650.053/0001-13</v>
          </cell>
        </row>
        <row r="200">
          <cell r="E200" t="str">
            <v xml:space="preserve">F.J.H Sistemas de Informação EIRELI </v>
          </cell>
          <cell r="F200" t="str">
            <v xml:space="preserve">Av. das Nações Unidas, 14401, Vila Gertrudes </v>
          </cell>
          <cell r="G200" t="str">
            <v>São Paulo</v>
          </cell>
          <cell r="H200" t="str">
            <v>SP</v>
          </cell>
          <cell r="I200">
            <v>0</v>
          </cell>
          <cell r="J200">
            <v>0</v>
          </cell>
          <cell r="K200" t="str">
            <v>Pessoa Jurídica</v>
          </cell>
          <cell r="L200" t="str">
            <v>03.376.598/0001-06</v>
          </cell>
        </row>
        <row r="201">
          <cell r="E201" t="str">
            <v>FADE - Fundação de Apoio ao Desenvolvimento da UFPE</v>
          </cell>
          <cell r="F201" t="str">
            <v>Rua Acad. Hélio Ramos 336, Várzea - CEP: 50740-533</v>
          </cell>
          <cell r="G201" t="str">
            <v>Recife</v>
          </cell>
          <cell r="H201" t="str">
            <v>PE</v>
          </cell>
          <cell r="I201">
            <v>0</v>
          </cell>
          <cell r="J201" t="str">
            <v>nfse@fade.org.br</v>
          </cell>
          <cell r="K201" t="str">
            <v>Pessoa Jurídica</v>
          </cell>
          <cell r="L201" t="str">
            <v>11.735.586/0001-59</v>
          </cell>
        </row>
        <row r="202">
          <cell r="E202" t="str">
            <v>Fagmed Comércio de Produtos</v>
          </cell>
          <cell r="F202" t="str">
            <v>Rua Dr. Machado, 543</v>
          </cell>
          <cell r="G202" t="str">
            <v>RECIFE</v>
          </cell>
          <cell r="H202" t="str">
            <v>PE</v>
          </cell>
          <cell r="I202">
            <v>0</v>
          </cell>
          <cell r="J202">
            <v>0</v>
          </cell>
          <cell r="K202" t="str">
            <v>Pessoa Jurídica</v>
          </cell>
          <cell r="L202" t="str">
            <v>09.079.298/0001-41</v>
          </cell>
        </row>
        <row r="203">
          <cell r="E203" t="str">
            <v>Farmace - Indústria Químico Farmacêutica Cearense LTDA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str">
            <v>Pessoa Jurídica</v>
          </cell>
          <cell r="L203" t="str">
            <v>06.628.333/0001-46</v>
          </cell>
        </row>
        <row r="204">
          <cell r="E204" t="str">
            <v>Fatima Conceição Lemos Correa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str">
            <v>Pessoa Física</v>
          </cell>
          <cell r="L204">
            <v>0</v>
          </cell>
        </row>
        <row r="205">
          <cell r="E205" t="str">
            <v>Felipe Moreno de Almeida Araújo</v>
          </cell>
          <cell r="F205" t="str">
            <v>Rua Samuel Farias, 46</v>
          </cell>
          <cell r="G205" t="str">
            <v>RECIFE</v>
          </cell>
          <cell r="H205" t="str">
            <v>PE</v>
          </cell>
          <cell r="I205">
            <v>0</v>
          </cell>
          <cell r="J205">
            <v>0</v>
          </cell>
          <cell r="K205" t="str">
            <v>Pessoa Física</v>
          </cell>
          <cell r="L205" t="str">
            <v>075721024-41</v>
          </cell>
        </row>
        <row r="206">
          <cell r="E206" t="str">
            <v>Félix Pessoa da Silva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Pessoa Física</v>
          </cell>
          <cell r="L206" t="str">
            <v>706.263.034-94</v>
          </cell>
        </row>
        <row r="207">
          <cell r="E207" t="str">
            <v>FERNANDA GABRIELLY MENDONÇA DA SILVA FERREIRA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str">
            <v>Pessoa Física</v>
          </cell>
          <cell r="L207">
            <v>0</v>
          </cell>
        </row>
        <row r="208">
          <cell r="E208" t="str">
            <v>Fernanda Patrícia de Freitas</v>
          </cell>
          <cell r="F208" t="str">
            <v>Rua Hermogenes de Morais, 252, Apto 2302</v>
          </cell>
          <cell r="G208" t="str">
            <v>Madalena</v>
          </cell>
          <cell r="H208" t="str">
            <v>PE</v>
          </cell>
          <cell r="I208">
            <v>0</v>
          </cell>
          <cell r="J208">
            <v>0</v>
          </cell>
          <cell r="K208" t="str">
            <v>Pessoa Física</v>
          </cell>
          <cell r="L208">
            <v>4596679479</v>
          </cell>
        </row>
        <row r="209">
          <cell r="E209" t="str">
            <v>Fernando Augusto Marinho dos Santos Figueira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str">
            <v>Pessoa Física</v>
          </cell>
          <cell r="L209" t="str">
            <v>031.832.104-10</v>
          </cell>
        </row>
        <row r="210">
          <cell r="E210" t="str">
            <v>Ferreira Costa Cia LTDA - Imbiribeira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str">
            <v>Pessoa Jurídica</v>
          </cell>
          <cell r="L210" t="str">
            <v>10.230.480/0019-60</v>
          </cell>
        </row>
        <row r="211">
          <cell r="E211" t="str">
            <v>Ferreira Costa Cia LTDA - Tamarineira</v>
          </cell>
          <cell r="F211" t="str">
            <v>Rua Conego Barata, 275 - Tamarineira</v>
          </cell>
          <cell r="G211" t="str">
            <v>Recife</v>
          </cell>
          <cell r="H211" t="str">
            <v>PE</v>
          </cell>
          <cell r="I211" t="str">
            <v>(81) 3267-1010</v>
          </cell>
          <cell r="J211">
            <v>0</v>
          </cell>
          <cell r="K211" t="str">
            <v>Pessoa Jurídica</v>
          </cell>
          <cell r="L211" t="str">
            <v>10.230.480/0004-83</v>
          </cell>
        </row>
        <row r="212">
          <cell r="E212" t="str">
            <v>FETESSNE - Federação dos Trabalhadores em Estabelecimentos de Serviços de Saúde do NE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str">
            <v>Pessoa Jurídica</v>
          </cell>
          <cell r="L212" t="str">
            <v>40.814.220/0001-73</v>
          </cell>
        </row>
        <row r="213">
          <cell r="E213" t="str">
            <v>Flavia Alves de Sousa ME - HUMANAS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Pessoa Jurídica</v>
          </cell>
          <cell r="L213" t="str">
            <v>17.863.255/0001-80</v>
          </cell>
        </row>
        <row r="214">
          <cell r="E214" t="str">
            <v>Flavio Rogerio Tavares Alburquerquer</v>
          </cell>
          <cell r="F214" t="str">
            <v>Rua da Soledade, 315</v>
          </cell>
          <cell r="G214" t="str">
            <v>RECIFE</v>
          </cell>
          <cell r="H214" t="str">
            <v>PE</v>
          </cell>
          <cell r="I214">
            <v>0</v>
          </cell>
          <cell r="J214">
            <v>0</v>
          </cell>
          <cell r="K214" t="str">
            <v>Pessoa Jurídica</v>
          </cell>
          <cell r="L214" t="str">
            <v>30.840.499/0001-06</v>
          </cell>
        </row>
        <row r="215">
          <cell r="E215" t="str">
            <v>Fortmed Comercial Ltda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str">
            <v>Pessoa Jurídica</v>
          </cell>
          <cell r="L215" t="str">
            <v>35.334.424/0001-77</v>
          </cell>
        </row>
        <row r="216">
          <cell r="E216" t="str">
            <v>Fortpel Comercio de Descartáveis Ltda - PE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str">
            <v>Pessoa Jurídica</v>
          </cell>
          <cell r="L216" t="str">
            <v>22.006.201/0001-39</v>
          </cell>
        </row>
        <row r="217">
          <cell r="E217" t="str">
            <v>Foto Beleza Artes Comércio Ltda</v>
          </cell>
          <cell r="F217" t="str">
            <v>Av. Eng Domingos Ferreira 1486, Lj 02 Boa Viagem</v>
          </cell>
          <cell r="G217" t="str">
            <v>Recife</v>
          </cell>
          <cell r="H217" t="str">
            <v>PE</v>
          </cell>
          <cell r="I217">
            <v>0</v>
          </cell>
          <cell r="J217" t="str">
            <v>dp@fotobeleza.com.br</v>
          </cell>
          <cell r="K217" t="str">
            <v>Pessoa Jurídica</v>
          </cell>
          <cell r="L217" t="str">
            <v>10.473.437/0001-04</v>
          </cell>
        </row>
        <row r="218">
          <cell r="E218" t="str">
            <v>Foxmed Medicamentos e Produtos Hospitalar LTDA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str">
            <v>Pessoa Jurídica</v>
          </cell>
          <cell r="L218" t="str">
            <v>24.994.990/0001-99</v>
          </cell>
        </row>
        <row r="219">
          <cell r="E219" t="str">
            <v>Francialle Aline Maria Cavalcante da Silva Vestuários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Pessoa Jurídica</v>
          </cell>
          <cell r="L219" t="str">
            <v>41.675.002/0001-68</v>
          </cell>
        </row>
        <row r="220">
          <cell r="E220" t="str">
            <v>Francris Livraria e Papelaria Ltda ME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str">
            <v>Pessoa Jurídica</v>
          </cell>
          <cell r="L220" t="str">
            <v>24.348.443/0001-36</v>
          </cell>
        </row>
        <row r="221">
          <cell r="E221" t="str">
            <v xml:space="preserve">Frederico de Farias Borba 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str">
            <v>Pessoa Física</v>
          </cell>
          <cell r="L221" t="str">
            <v>027.287.914-22</v>
          </cell>
        </row>
        <row r="222">
          <cell r="E222" t="str">
            <v>FUND GESTÃO HOSPITALAR MARTINIANO FERNANDES - FGH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str">
            <v>Pessoa Jurídica</v>
          </cell>
          <cell r="L222" t="str">
            <v>09.039.744/0001-94</v>
          </cell>
        </row>
        <row r="223">
          <cell r="E223" t="str">
            <v>G C de Almeida e Cia Ltda - ME (Maartec)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str">
            <v>Pessoa Jurídica</v>
          </cell>
          <cell r="L223" t="str">
            <v>11.480.646/0001-30</v>
          </cell>
        </row>
        <row r="224">
          <cell r="E224" t="str">
            <v>G M Gomes Divisórias (PlacForma)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Pessoa Jurídica</v>
          </cell>
          <cell r="L224" t="str">
            <v>37.578.137/0001-38</v>
          </cell>
        </row>
        <row r="225">
          <cell r="E225" t="str">
            <v>Gabriel Rodrigo Ramos e Silva</v>
          </cell>
          <cell r="F225" t="str">
            <v>Rua Horacio Cahu, 41, apto 02</v>
          </cell>
          <cell r="G225" t="str">
            <v>RECIFE</v>
          </cell>
          <cell r="H225" t="str">
            <v>PE</v>
          </cell>
          <cell r="I225">
            <v>0</v>
          </cell>
          <cell r="J225">
            <v>0</v>
          </cell>
          <cell r="K225" t="str">
            <v>Pessoa Jurídica</v>
          </cell>
          <cell r="L225" t="str">
            <v>36.950.074/0001-36</v>
          </cell>
        </row>
        <row r="226">
          <cell r="E226" t="str">
            <v>Gabriela Freire da Silva Nascimento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str">
            <v>Pessoa Física</v>
          </cell>
          <cell r="L226" t="str">
            <v>070767674-00</v>
          </cell>
        </row>
        <row r="227">
          <cell r="E227" t="str">
            <v>Gabriella Cindy Cavalcante Santana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str">
            <v>Pessoa Física</v>
          </cell>
          <cell r="L227" t="str">
            <v>096.133.864-40</v>
          </cell>
        </row>
        <row r="228">
          <cell r="E228" t="str">
            <v xml:space="preserve">General Goods Ltda 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str">
            <v>Pessoa Jurídica</v>
          </cell>
          <cell r="L228" t="str">
            <v>41.106.188/0001-34</v>
          </cell>
        </row>
        <row r="229">
          <cell r="E229" t="str">
            <v xml:space="preserve">Geraman Soluções Metrológicas Eireli 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str">
            <v>Pessoa Jurídica</v>
          </cell>
          <cell r="L229" t="str">
            <v>22.849.322/0001-42</v>
          </cell>
        </row>
        <row r="230">
          <cell r="E230" t="str">
            <v>Germana Maria Feitoza de Andrade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str">
            <v>Pessoa Física</v>
          </cell>
          <cell r="L230" t="str">
            <v>060425714-78</v>
          </cell>
        </row>
        <row r="231">
          <cell r="E231" t="str">
            <v>GForte Serviços C E Eireli</v>
          </cell>
          <cell r="F231" t="str">
            <v>AVENIDA GENERAL SAN MARTIN, 2021, BX 09, 50761000 - SAN MARTIN - RECIFE - PE</v>
          </cell>
          <cell r="G231" t="str">
            <v>RECIFE</v>
          </cell>
          <cell r="H231" t="str">
            <v>PE</v>
          </cell>
          <cell r="I231">
            <v>0</v>
          </cell>
          <cell r="J231">
            <v>0</v>
          </cell>
          <cell r="K231" t="str">
            <v>Pessoa Jurídica</v>
          </cell>
          <cell r="L231" t="str">
            <v>36.573.934/0001-60</v>
          </cell>
        </row>
        <row r="232">
          <cell r="E232" t="str">
            <v>Gildson Geraldo Lins</v>
          </cell>
          <cell r="F232" t="str">
            <v>Rua do Futuro, 479 - Graças</v>
          </cell>
          <cell r="G232" t="str">
            <v>RECIFE</v>
          </cell>
          <cell r="H232" t="str">
            <v>PE</v>
          </cell>
          <cell r="I232">
            <v>0</v>
          </cell>
          <cell r="J232">
            <v>0</v>
          </cell>
          <cell r="K232" t="str">
            <v>Pessoa Jurídica</v>
          </cell>
          <cell r="L232" t="str">
            <v>862.635.954-34</v>
          </cell>
        </row>
        <row r="233">
          <cell r="E233" t="str">
            <v>Gisele Mariel de Souza Vasconcelos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str">
            <v>Pessoa Física</v>
          </cell>
          <cell r="L233" t="str">
            <v>055222974-17</v>
          </cell>
        </row>
        <row r="234">
          <cell r="E234" t="str">
            <v>Gisele Matias de Carvalho</v>
          </cell>
          <cell r="F234" t="str">
            <v>Rua Capitão Rabelinho, 300</v>
          </cell>
          <cell r="G234" t="str">
            <v>RECIFE</v>
          </cell>
          <cell r="H234" t="str">
            <v>PE</v>
          </cell>
          <cell r="I234">
            <v>0</v>
          </cell>
          <cell r="J234">
            <v>0</v>
          </cell>
          <cell r="K234" t="str">
            <v>Pessoa Física</v>
          </cell>
          <cell r="L234" t="str">
            <v>068346024-29</v>
          </cell>
        </row>
        <row r="235">
          <cell r="E235" t="str">
            <v>Givanilda da Silva Dantas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str">
            <v>Pessoa Física</v>
          </cell>
          <cell r="L235" t="str">
            <v>633.360.494-15</v>
          </cell>
        </row>
        <row r="236">
          <cell r="E236" t="str">
            <v>Gleydja Carla Melo da Silva</v>
          </cell>
          <cell r="F236">
            <v>0</v>
          </cell>
          <cell r="G236" t="str">
            <v>Recife</v>
          </cell>
          <cell r="H236" t="str">
            <v>PE</v>
          </cell>
          <cell r="I236">
            <v>0</v>
          </cell>
          <cell r="J236">
            <v>0</v>
          </cell>
          <cell r="K236" t="str">
            <v>Pessoa Física</v>
          </cell>
          <cell r="L236" t="str">
            <v>098.477.114-02</v>
          </cell>
        </row>
        <row r="237">
          <cell r="E237" t="str">
            <v xml:space="preserve">Global Transportadora Eireli EPP 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str">
            <v>Pessoa Jurídica</v>
          </cell>
          <cell r="L237" t="str">
            <v>01.835.706/0001-36</v>
          </cell>
        </row>
        <row r="238">
          <cell r="E238" t="str">
            <v>GMAC Com. e Serviços - As Informática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Pessoa Jurídica</v>
          </cell>
          <cell r="L238" t="str">
            <v>11.448.247/0003-53</v>
          </cell>
        </row>
        <row r="239">
          <cell r="E239" t="str">
            <v>GOLDMEDIC SAUDE E BEM ESTAR PROD MED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str">
            <v>Pessoa Jurídica</v>
          </cell>
          <cell r="L239" t="str">
            <v>36.197.886/0001-52</v>
          </cell>
        </row>
        <row r="240">
          <cell r="E240" t="str">
            <v>GPS SERVIÇOS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E241" t="str">
            <v>Gradual Comércio e Serviços EIRELI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str">
            <v>Pessoa Jurídica</v>
          </cell>
          <cell r="L241" t="str">
            <v>12.040.718/0001-90</v>
          </cell>
        </row>
        <row r="242">
          <cell r="E242" t="str">
            <v>Grupo Teatral Risadinha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str">
            <v>Pessoa Jurídica</v>
          </cell>
          <cell r="L242" t="str">
            <v>11.046.065/0001-94</v>
          </cell>
        </row>
        <row r="243">
          <cell r="E243" t="str">
            <v>Guilherme Uchoa Cavalcanti Walmsley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str">
            <v>Pessoa Física</v>
          </cell>
          <cell r="L243" t="str">
            <v>076241354-93</v>
          </cell>
        </row>
        <row r="244">
          <cell r="E244" t="str">
            <v>Gustavo Duarte Alves</v>
          </cell>
          <cell r="F244" t="str">
            <v>Rua Amapá, 51 - Apto 1003</v>
          </cell>
          <cell r="G244" t="str">
            <v>RECIFE</v>
          </cell>
          <cell r="H244" t="str">
            <v>PE</v>
          </cell>
          <cell r="I244">
            <v>0</v>
          </cell>
          <cell r="J244">
            <v>0</v>
          </cell>
          <cell r="K244" t="str">
            <v>Pessoa Física</v>
          </cell>
          <cell r="L244" t="str">
            <v>053181764-45</v>
          </cell>
        </row>
        <row r="245">
          <cell r="E245" t="str">
            <v>Gymedic Equipamentos Médicos Eireli-ME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str">
            <v>Pessoa Jurídica</v>
          </cell>
          <cell r="L245" t="str">
            <v>25.140.111/0001-24</v>
          </cell>
        </row>
        <row r="246">
          <cell r="E246" t="str">
            <v>Henrique Augusto Alves da Costa Neto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Pessoa Física</v>
          </cell>
          <cell r="L246" t="str">
            <v>082118314-14</v>
          </cell>
        </row>
        <row r="247">
          <cell r="E247" t="str">
            <v>Heriga Marcia de Santana EIRELI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str">
            <v>Pessoa Jurídica</v>
          </cell>
          <cell r="L247" t="str">
            <v>42.928.579/0001-05</v>
          </cell>
        </row>
        <row r="248">
          <cell r="E248" t="str">
            <v>HERMES LUIZ SILVA CORDEIRO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str">
            <v>Pessoa Física</v>
          </cell>
          <cell r="L248" t="str">
            <v>390.902.484-04</v>
          </cell>
        </row>
        <row r="249">
          <cell r="E249" t="str">
            <v>Hospital Eduardo Campos da Pessoa Idosa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Pessoa Jurídica</v>
          </cell>
          <cell r="L249" t="str">
            <v>09.039.744/0018-32</v>
          </cell>
        </row>
        <row r="250">
          <cell r="E250" t="str">
            <v>HOSPSETE - Dist Materiais Medico Hospitalares LTDA</v>
          </cell>
          <cell r="F250" t="str">
            <v>Rua do Bom Pastor 152, Iputinga - 50670-260</v>
          </cell>
          <cell r="G250" t="str">
            <v>Recife</v>
          </cell>
          <cell r="H250" t="str">
            <v>PE</v>
          </cell>
          <cell r="I250" t="str">
            <v>(81) 3446-4629</v>
          </cell>
          <cell r="J250">
            <v>0</v>
          </cell>
          <cell r="K250" t="str">
            <v>Pessoa Jurídica</v>
          </cell>
          <cell r="L250" t="str">
            <v>07.199.135/0001-77</v>
          </cell>
        </row>
        <row r="251">
          <cell r="E251" t="str">
            <v>I Barbosa da Silva EPP</v>
          </cell>
          <cell r="F251" t="str">
            <v>Rua Maria da Conceição Viana 214 A, Jd. Atlântico - 53050-110</v>
          </cell>
          <cell r="G251" t="str">
            <v>Olinda</v>
          </cell>
          <cell r="H251" t="str">
            <v>PE</v>
          </cell>
          <cell r="I251" t="str">
            <v>(81) 3429-6766</v>
          </cell>
          <cell r="J251">
            <v>0</v>
          </cell>
          <cell r="K251" t="str">
            <v>Pessoa Jurídica</v>
          </cell>
          <cell r="L251" t="str">
            <v>04.925.042/0001-94</v>
          </cell>
        </row>
        <row r="252">
          <cell r="E252" t="str">
            <v>IB do Carmo Silva Elevadores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Pessoa Jurídica</v>
          </cell>
          <cell r="L252" t="str">
            <v>32.310.231/0001-98</v>
          </cell>
        </row>
        <row r="253">
          <cell r="E253" t="str">
            <v>ID Informatica Com. e Servicos LTDA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Pessoa Jurídica</v>
          </cell>
          <cell r="L253" t="str">
            <v>09.274.208/0001-73</v>
          </cell>
        </row>
        <row r="254">
          <cell r="E254" t="str">
            <v xml:space="preserve">Igor Henrique de Sousa Santos 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str">
            <v>Pessoa Física</v>
          </cell>
          <cell r="L254" t="str">
            <v>013.878.864-28</v>
          </cell>
        </row>
        <row r="255">
          <cell r="E255" t="str">
            <v>Igor O. de Albuquerque (ME Ambiental)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Pessoa Jurídica</v>
          </cell>
          <cell r="L255" t="str">
            <v>32.909.737/0001-18</v>
          </cell>
        </row>
        <row r="256">
          <cell r="E256" t="str">
            <v>iLand Comércio e Serviços de Informática Ltda ME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str">
            <v>Pessoa Jurídica</v>
          </cell>
          <cell r="L256" t="str">
            <v>04.752.237/0001-80</v>
          </cell>
        </row>
        <row r="257">
          <cell r="E257" t="str">
            <v>IMGL Consultoria &amp; Treinamento LTDA</v>
          </cell>
          <cell r="F257" t="str">
            <v>Rua Bianor de Oliveira 224, CXPST 1173, Campo Grande - 52040-350</v>
          </cell>
          <cell r="G257" t="str">
            <v>Recife</v>
          </cell>
          <cell r="H257" t="str">
            <v>PE</v>
          </cell>
          <cell r="I257">
            <v>0</v>
          </cell>
          <cell r="J257" t="str">
            <v>isabellalima@uol.com.br</v>
          </cell>
          <cell r="K257" t="str">
            <v>Pessoa Jurídica</v>
          </cell>
          <cell r="L257" t="str">
            <v>35.676.951/0001-60</v>
          </cell>
        </row>
        <row r="258">
          <cell r="E258" t="str">
            <v>Influenza Serviços Médicos LTDA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str">
            <v>Pessoa Jurídica</v>
          </cell>
          <cell r="L258" t="str">
            <v>45.217.889/0001-00</v>
          </cell>
        </row>
        <row r="259">
          <cell r="E259" t="str">
            <v>Injefarma C E S Dist LTDA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str">
            <v>Pessoa Jurídica</v>
          </cell>
          <cell r="L259" t="str">
            <v>09.607.807/0001-61</v>
          </cell>
        </row>
        <row r="260">
          <cell r="E260" t="str">
            <v xml:space="preserve">Injemed Medicamentos Especiais Ltda 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str">
            <v>Pessoa Jurídica</v>
          </cell>
          <cell r="L260" t="str">
            <v>23.664.355/0001-80</v>
          </cell>
        </row>
        <row r="261">
          <cell r="E261" t="str">
            <v>Injex Indústrias Cirúrgicas LTDA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Pessoa Jurídica</v>
          </cell>
          <cell r="L261">
            <v>0</v>
          </cell>
        </row>
        <row r="262">
          <cell r="E262" t="str">
            <v>Inspetoria Salesiana do Nordeste do Brasil</v>
          </cell>
          <cell r="F262" t="str">
            <v>Av. Gen. San Martin 1449, San Martin</v>
          </cell>
          <cell r="G262" t="str">
            <v>Recife</v>
          </cell>
          <cell r="H262" t="str">
            <v>PE</v>
          </cell>
          <cell r="I262">
            <v>0</v>
          </cell>
          <cell r="J262">
            <v>0</v>
          </cell>
          <cell r="K262" t="str">
            <v>Pessoa Jurídica</v>
          </cell>
          <cell r="L262" t="str">
            <v>10.816.775/0002-74</v>
          </cell>
        </row>
        <row r="263">
          <cell r="E263" t="str">
            <v xml:space="preserve">Instituto de Mama do Recife Ltda - ME 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str">
            <v>Pessoa Jurídica</v>
          </cell>
          <cell r="L263" t="str">
            <v>11.674.942/0001-71</v>
          </cell>
        </row>
        <row r="264">
          <cell r="E264" t="str">
            <v>INTERCLEAN  ADMINISTRAÇÃO LTDA</v>
          </cell>
          <cell r="F264" t="str">
            <v>Av. Agov Agamenon Magalhães, 2939, SL 1004 - Espinheiro</v>
          </cell>
          <cell r="G264" t="str">
            <v>Recife</v>
          </cell>
          <cell r="H264" t="str">
            <v>PE</v>
          </cell>
          <cell r="I264">
            <v>0</v>
          </cell>
          <cell r="J264" t="str">
            <v>fagner@mdcontadores.com</v>
          </cell>
          <cell r="K264">
            <v>0</v>
          </cell>
          <cell r="L264" t="str">
            <v>10.229.013/0001-90</v>
          </cell>
        </row>
        <row r="265">
          <cell r="E265" t="str">
            <v>Isabella Benigno Nino da Silva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Pessoa Física</v>
          </cell>
          <cell r="L265" t="str">
            <v>094.381.854-02</v>
          </cell>
        </row>
        <row r="266">
          <cell r="E266" t="str">
            <v>Izaias Gonçalves Ribeiro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str">
            <v>Pessoa Física</v>
          </cell>
          <cell r="L266">
            <v>76625494453</v>
          </cell>
        </row>
        <row r="267">
          <cell r="E267" t="str">
            <v>J A Mat. Médico Hospitalar (Pernambuco)</v>
          </cell>
          <cell r="F267" t="str">
            <v>Rua Cons. Manoel Rodrigues Alves, 31</v>
          </cell>
          <cell r="G267" t="str">
            <v>Gravatá</v>
          </cell>
          <cell r="H267" t="str">
            <v>PE</v>
          </cell>
          <cell r="I267" t="str">
            <v>(81) 9849-1700</v>
          </cell>
          <cell r="J267">
            <v>0</v>
          </cell>
          <cell r="K267" t="str">
            <v>Pessoa Jurídica</v>
          </cell>
          <cell r="L267" t="str">
            <v>36.377.805/0001-04</v>
          </cell>
        </row>
        <row r="268">
          <cell r="E268" t="str">
            <v>J Gehring Comércio Ltda ME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str">
            <v>Pessoa Jurídica</v>
          </cell>
          <cell r="L268" t="str">
            <v>04.474.612/0001-77</v>
          </cell>
        </row>
        <row r="269">
          <cell r="E269" t="str">
            <v>J J Boa Viagem Comércio - ISP Saúde</v>
          </cell>
          <cell r="F269" t="str">
            <v>Av. Cons. Aguiar, 1472 - Boa Viagem</v>
          </cell>
          <cell r="G269" t="str">
            <v>RECIFE</v>
          </cell>
          <cell r="H269" t="str">
            <v>PE</v>
          </cell>
          <cell r="I269">
            <v>0</v>
          </cell>
          <cell r="J269">
            <v>0</v>
          </cell>
          <cell r="K269" t="str">
            <v>Pessoa Jurídica</v>
          </cell>
          <cell r="L269" t="str">
            <v>35.278.114/0001-82</v>
          </cell>
        </row>
        <row r="270">
          <cell r="E270" t="str">
            <v>J&amp;R Médicos Associados LTDA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str">
            <v>Pessoa Jurídica</v>
          </cell>
          <cell r="L270" t="str">
            <v>30.077.687/0001-24</v>
          </cell>
        </row>
        <row r="271">
          <cell r="E271" t="str">
            <v>J. G Bordados e Fardamentos LTDA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str">
            <v>Pessoa Jurídica</v>
          </cell>
          <cell r="L271" t="str">
            <v>21.765.916/0001-02</v>
          </cell>
        </row>
        <row r="272">
          <cell r="E272" t="str">
            <v xml:space="preserve">JA Marcolino Eletrônica EIRELI ME  </v>
          </cell>
          <cell r="F272">
            <v>0</v>
          </cell>
          <cell r="G272" t="str">
            <v xml:space="preserve">Recife </v>
          </cell>
          <cell r="H272" t="str">
            <v>PE</v>
          </cell>
          <cell r="I272">
            <v>0</v>
          </cell>
          <cell r="J272">
            <v>0</v>
          </cell>
          <cell r="K272" t="str">
            <v>Pessoa Jurídica</v>
          </cell>
          <cell r="L272" t="str">
            <v>28.796.968/0001-95</v>
          </cell>
        </row>
        <row r="273">
          <cell r="E273" t="str">
            <v>Jackson Carliel de Melo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str">
            <v>Pessoa Física</v>
          </cell>
          <cell r="L273" t="str">
            <v>117453974-77</v>
          </cell>
        </row>
        <row r="274">
          <cell r="E274" t="str">
            <v>Jacqueline Anselmo de França Rufino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str">
            <v>Pessoa Física</v>
          </cell>
          <cell r="L274" t="str">
            <v>090.117.924-83</v>
          </cell>
        </row>
        <row r="275">
          <cell r="E275" t="str">
            <v>JC Comércio Manutenção de Cozinhas e Refrigeração Industrial LTDA</v>
          </cell>
          <cell r="F275" t="str">
            <v>Av. Bernardo Vieira de Melo, 1730</v>
          </cell>
          <cell r="G275" t="str">
            <v>Jaboatão dos Guararapes</v>
          </cell>
          <cell r="H275" t="str">
            <v>PE</v>
          </cell>
          <cell r="I275" t="str">
            <v>(81) 98181-6106</v>
          </cell>
          <cell r="J275">
            <v>0</v>
          </cell>
          <cell r="K275" t="str">
            <v>Pessoa Jurídica</v>
          </cell>
          <cell r="L275" t="str">
            <v>34.950.226/0001-75</v>
          </cell>
        </row>
        <row r="276">
          <cell r="E276" t="str">
            <v>JAILTOM MARQUES DE MACEDO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str">
            <v>Pessoa Física</v>
          </cell>
          <cell r="L276" t="str">
            <v>065.411.754-38</v>
          </cell>
        </row>
        <row r="277">
          <cell r="E277" t="str">
            <v>JER Serviços Clinicos LTDA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str">
            <v>Pessoa Jurídica</v>
          </cell>
          <cell r="L277" t="str">
            <v>35.909.484/0001-70</v>
          </cell>
        </row>
        <row r="278">
          <cell r="E278" t="str">
            <v>Jessica Jakeline Batista Tavares da Silva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str">
            <v>Pessoa Física</v>
          </cell>
          <cell r="L278" t="str">
            <v>111937624-64</v>
          </cell>
        </row>
        <row r="279">
          <cell r="E279" t="str">
            <v>JL Comércio de Sistema de Prevenção Contra Incêncio Eireli (Prev Chamas)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str">
            <v>Pessoa Jurídica</v>
          </cell>
          <cell r="L279" t="str">
            <v>32.040.335/0001-20</v>
          </cell>
        </row>
        <row r="280">
          <cell r="E280" t="str">
            <v>Joabe Asael Barbosa do Rego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Pessoa Física</v>
          </cell>
          <cell r="L280" t="str">
            <v>119152594-52</v>
          </cell>
        </row>
        <row r="281">
          <cell r="E281" t="str">
            <v xml:space="preserve">Joana D Arc Araujo dos Santos  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str">
            <v>Pessoa Física</v>
          </cell>
          <cell r="L281" t="str">
            <v>035.155.094-10</v>
          </cell>
        </row>
        <row r="282">
          <cell r="E282" t="str">
            <v>João Alexandro Gonçalves ME - HospMóveis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str">
            <v>Pessoa Jurídica</v>
          </cell>
          <cell r="L282" t="str">
            <v>11.869.985/0001-02</v>
          </cell>
        </row>
        <row r="283">
          <cell r="E283" t="str">
            <v xml:space="preserve">João Augusto Nascimento Silva 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str">
            <v>Pessoa Física</v>
          </cell>
          <cell r="L283" t="str">
            <v>712.808.994-25</v>
          </cell>
        </row>
        <row r="284">
          <cell r="E284" t="str">
            <v>João Barbosa de Oliveira Filho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str">
            <v>Pessoa Física</v>
          </cell>
          <cell r="L284" t="str">
            <v>039314704-58</v>
          </cell>
        </row>
        <row r="285">
          <cell r="E285" t="str">
            <v>JOÃO MARCELO - PENSÃO ALIMENTÍCIA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E286" t="str">
            <v>João Marcelo Leite Carneiro Bezerra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str">
            <v>Pessoa Física</v>
          </cell>
          <cell r="L286" t="str">
            <v>067607744-77</v>
          </cell>
        </row>
        <row r="287">
          <cell r="E287" t="str">
            <v>Joatan José de Lima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str">
            <v>Pessoa Jurídica</v>
          </cell>
          <cell r="L287" t="str">
            <v>35.083.311/0001-46</v>
          </cell>
        </row>
        <row r="288">
          <cell r="E288" t="str">
            <v>Johnson Controls - Hitachi Ar Condicionado do Brasil Ltda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str">
            <v>Pessoa Jurídica</v>
          </cell>
          <cell r="L288" t="str">
            <v>33.284.522/0006-26</v>
          </cell>
        </row>
        <row r="289">
          <cell r="E289" t="str">
            <v>José Alexandre Benedito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str">
            <v>Pessoa Física</v>
          </cell>
          <cell r="L289" t="str">
            <v>427.235.904-53</v>
          </cell>
        </row>
        <row r="290">
          <cell r="E290" t="str">
            <v>José de Andrade Freitas Filho</v>
          </cell>
          <cell r="F290" t="str">
            <v>Rua Guilherme Pinto, 265 - Apto 901</v>
          </cell>
          <cell r="G290" t="str">
            <v>RECIFE</v>
          </cell>
          <cell r="H290" t="str">
            <v>PE</v>
          </cell>
          <cell r="I290">
            <v>0</v>
          </cell>
          <cell r="J290">
            <v>0</v>
          </cell>
          <cell r="K290" t="str">
            <v>Pessoa Física</v>
          </cell>
          <cell r="L290" t="str">
            <v>048550814-18</v>
          </cell>
        </row>
        <row r="291">
          <cell r="E291" t="str">
            <v>José Francisco da Silva Neto</v>
          </cell>
          <cell r="F291" t="str">
            <v>Rua rubí, 275</v>
          </cell>
          <cell r="G291" t="str">
            <v>Camaragibe</v>
          </cell>
          <cell r="H291" t="str">
            <v>PE</v>
          </cell>
          <cell r="I291" t="str">
            <v>(81) 98622-3421</v>
          </cell>
          <cell r="J291">
            <v>0</v>
          </cell>
          <cell r="K291" t="str">
            <v>Pessoa Jurídica</v>
          </cell>
          <cell r="L291" t="str">
            <v>13.036.915/0001-07</v>
          </cell>
        </row>
        <row r="292">
          <cell r="E292" t="str">
            <v>José George Ferreira de Albuquerque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str">
            <v>Pessoa Física</v>
          </cell>
          <cell r="L292" t="str">
            <v>068749604-74</v>
          </cell>
        </row>
        <row r="293">
          <cell r="E293" t="str">
            <v xml:space="preserve">Jose Nilo de Carvalho Neto 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str">
            <v>Pessoa Física</v>
          </cell>
          <cell r="L293" t="str">
            <v>015.937.353-08</v>
          </cell>
        </row>
        <row r="294">
          <cell r="E294" t="str">
            <v xml:space="preserve">Jose Rogerio Marques de Andrade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str">
            <v>Pessoa Física</v>
          </cell>
          <cell r="L294" t="str">
            <v>990.218.464-20</v>
          </cell>
        </row>
        <row r="295">
          <cell r="E295" t="str">
            <v>Jose Vitor do Nascimento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str">
            <v>Pessoa Física</v>
          </cell>
          <cell r="L295" t="str">
            <v>704.136.314-78</v>
          </cell>
        </row>
        <row r="296">
          <cell r="E296" t="str">
            <v>Josiane Bernardo da Rocha - MAKTUB EMPREENDIMENTO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str">
            <v>Pessoa Jurídica</v>
          </cell>
          <cell r="L296" t="str">
            <v>33.695.583/0001-71</v>
          </cell>
        </row>
        <row r="297">
          <cell r="E297" t="str">
            <v xml:space="preserve">Josiani Maria de Freitas 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str">
            <v>Pessoa Física</v>
          </cell>
          <cell r="L297" t="str">
            <v>037.570.394-24</v>
          </cell>
        </row>
        <row r="298">
          <cell r="E298" t="str">
            <v>Julia Vieira de Vasconcelos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str">
            <v>Pessoa Física</v>
          </cell>
          <cell r="L298" t="str">
            <v>118.641.194-54</v>
          </cell>
        </row>
        <row r="299">
          <cell r="E299" t="str">
            <v>Juliana Montenegro Erthal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str">
            <v>Pessoa Física</v>
          </cell>
          <cell r="L299" t="str">
            <v>670.060.271-87</v>
          </cell>
        </row>
        <row r="300">
          <cell r="E300" t="str">
            <v xml:space="preserve">Juliana Pereira da Silva 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str">
            <v>Pessoa Física</v>
          </cell>
          <cell r="L300" t="str">
            <v>027.793.884-80</v>
          </cell>
        </row>
        <row r="301">
          <cell r="E301" t="str">
            <v>Jullyane Florencio Pacheco da Silva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str">
            <v>Pessoa Física</v>
          </cell>
          <cell r="L301" t="str">
            <v>076.253.004-98</v>
          </cell>
        </row>
        <row r="302">
          <cell r="E302" t="str">
            <v xml:space="preserve">Kaetes Industria de Água Mineral Ltda 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str">
            <v>Pessoa Jurídica</v>
          </cell>
          <cell r="L302" t="str">
            <v>14.198.752/0001-13</v>
          </cell>
        </row>
        <row r="303">
          <cell r="E303" t="str">
            <v>Kaio Felipe Araujo Carvalho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str">
            <v>Pessoa Física</v>
          </cell>
          <cell r="L303" t="str">
            <v>035.436.893-12</v>
          </cell>
        </row>
        <row r="304">
          <cell r="E304" t="str">
            <v>Kairos Hospitalar Distribuidora de Medicamentos</v>
          </cell>
          <cell r="F304" t="str">
            <v>Av. Gessy Lever 951 - Lenheiros</v>
          </cell>
          <cell r="G304" t="str">
            <v>Valinhos</v>
          </cell>
          <cell r="H304" t="str">
            <v>SP</v>
          </cell>
          <cell r="I304" t="str">
            <v>(19) 3849-2112</v>
          </cell>
          <cell r="J304">
            <v>0</v>
          </cell>
          <cell r="K304" t="str">
            <v>Pessoa Jurídica</v>
          </cell>
          <cell r="L304" t="str">
            <v>30.450.392/0001-51</v>
          </cell>
        </row>
        <row r="305">
          <cell r="E305" t="str">
            <v>Kallyne Benício Correia Fragozo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str">
            <v>Pessoa Física</v>
          </cell>
          <cell r="L305" t="str">
            <v>124.703.624-31</v>
          </cell>
        </row>
        <row r="306">
          <cell r="E306" t="str">
            <v>Karina Siqueira Cidrim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str">
            <v>Pessoa Física</v>
          </cell>
          <cell r="L306" t="str">
            <v>010453884-83</v>
          </cell>
        </row>
        <row r="307">
          <cell r="E307" t="str">
            <v>Katia Batista Alves Esquadrias e Vidros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str">
            <v>Pessoa Jurídica</v>
          </cell>
          <cell r="L307" t="str">
            <v>33.009.500/0001-43</v>
          </cell>
        </row>
        <row r="308">
          <cell r="E308" t="str">
            <v>Kelly Cristina dos Santos Oliveira</v>
          </cell>
          <cell r="F308" t="str">
            <v>Rua Paissandu, 26,  Andar 0001</v>
          </cell>
          <cell r="G308" t="str">
            <v>RECIFE</v>
          </cell>
          <cell r="H308" t="str">
            <v>PE</v>
          </cell>
          <cell r="I308">
            <v>0</v>
          </cell>
          <cell r="J308">
            <v>0</v>
          </cell>
          <cell r="K308">
            <v>0</v>
          </cell>
          <cell r="L308" t="str">
            <v>12.775.146/0001-98</v>
          </cell>
        </row>
        <row r="309">
          <cell r="E309" t="str">
            <v>KGM Lan Distribuidora Ltda - ME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E310" t="str">
            <v xml:space="preserve">Kimberly Rauana Ramos da Silva 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str">
            <v>Pessoa Física</v>
          </cell>
          <cell r="L310" t="str">
            <v>092.663.384-86</v>
          </cell>
        </row>
        <row r="311">
          <cell r="E311" t="str">
            <v>Koral Produtos Médicos Correl. E Desc LTDA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str">
            <v>Pessoa Jurídica</v>
          </cell>
          <cell r="L311" t="str">
            <v>02.005.077/0001-80</v>
          </cell>
        </row>
        <row r="312">
          <cell r="E312" t="str">
            <v>Krissia Rayane Oliveira Rafael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str">
            <v>Pessoa Física</v>
          </cell>
          <cell r="L312" t="str">
            <v>045597864-61</v>
          </cell>
        </row>
        <row r="313">
          <cell r="E313" t="str">
            <v>L Perusio Pereira Comércio Instalações e Assistência Técnica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str">
            <v>Pessoa Jurídica</v>
          </cell>
          <cell r="L313" t="str">
            <v>14.335.142/0001-14</v>
          </cell>
        </row>
        <row r="314">
          <cell r="E314" t="str">
            <v xml:space="preserve">Laise Mayara da Silva 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str">
            <v>Pessoa Física</v>
          </cell>
          <cell r="L314" t="str">
            <v>079.616.534-30</v>
          </cell>
        </row>
        <row r="315">
          <cell r="E315" t="str">
            <v>LAPAROMED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E316" t="str">
            <v>Larissa Pereira Bispo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str">
            <v>Pessoa Física</v>
          </cell>
          <cell r="L316" t="str">
            <v>704.364.754-13</v>
          </cell>
        </row>
        <row r="317">
          <cell r="E317" t="str">
            <v>Larisse Carla Ribeiro do Nascimento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str">
            <v>Pessoa Física</v>
          </cell>
          <cell r="L317" t="str">
            <v>098572124-33</v>
          </cell>
        </row>
        <row r="318">
          <cell r="E318" t="str">
            <v>Lavebras Gestão de Texteis S.A.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str">
            <v>Pessoa Jurídica</v>
          </cell>
          <cell r="L318" t="str">
            <v>06.272.575/0048-03</v>
          </cell>
        </row>
        <row r="319">
          <cell r="E319" t="str">
            <v>LDL Serviços e Comércio de Equipamentos EIRELI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str">
            <v>Pessoa Jurídica</v>
          </cell>
          <cell r="L319" t="str">
            <v>29.447.439/0001-49</v>
          </cell>
        </row>
        <row r="320">
          <cell r="E320" t="str">
            <v xml:space="preserve">Leila Michelle da Silva Azevedo 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str">
            <v>Pessoa Física</v>
          </cell>
          <cell r="L320" t="str">
            <v>033.818.794-48</v>
          </cell>
        </row>
        <row r="321">
          <cell r="E321" t="str">
            <v>Leo Plásticos e Aviamentos Ltda (Casas Leo)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str">
            <v>Pessoa Jurídica</v>
          </cell>
          <cell r="L321" t="str">
            <v>40.893.174/0001-45</v>
          </cell>
        </row>
        <row r="322">
          <cell r="E322" t="str">
            <v xml:space="preserve">Leonardo Bruno Gomes da Silva 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str">
            <v>Pessoa Física</v>
          </cell>
          <cell r="L322">
            <v>0</v>
          </cell>
        </row>
        <row r="323">
          <cell r="E323" t="str">
            <v>Leonardo Jose de Cupertino Barreto da Rocha Andrade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str">
            <v>Pessoa Física</v>
          </cell>
          <cell r="L323" t="str">
            <v>111767984-56</v>
          </cell>
        </row>
        <row r="324">
          <cell r="E324" t="str">
            <v>Líder Hospitalar Comercio e Distribuição de Plásticos Eireli</v>
          </cell>
          <cell r="F324" t="str">
            <v>Av. Izabel de Goes, 381 - Areias</v>
          </cell>
          <cell r="G324" t="str">
            <v>Recife</v>
          </cell>
          <cell r="H324" t="str">
            <v>PE</v>
          </cell>
          <cell r="I324" t="str">
            <v>(81) 3422-2954</v>
          </cell>
          <cell r="J324">
            <v>0</v>
          </cell>
          <cell r="K324" t="str">
            <v>Pessoa Jurídica</v>
          </cell>
          <cell r="L324" t="str">
            <v>26.312.218/0001-75</v>
          </cell>
        </row>
        <row r="325">
          <cell r="E325" t="str">
            <v>Liliane Germano de Albuquerque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str">
            <v>Pessoa Física</v>
          </cell>
          <cell r="L325">
            <v>0</v>
          </cell>
        </row>
        <row r="326">
          <cell r="E326" t="str">
            <v>LIMPEX - SERVIÇO DE LIMPEZA DE RESERVATÓRIO LTDA</v>
          </cell>
          <cell r="F326" t="str">
            <v>R. Sldo Graciliano 57, Jiquiá - CEP: 50771.360</v>
          </cell>
          <cell r="G326" t="str">
            <v>Recife</v>
          </cell>
          <cell r="H326" t="str">
            <v>PE</v>
          </cell>
          <cell r="I326">
            <v>0</v>
          </cell>
          <cell r="J326" t="str">
            <v>lempexsa@outlook.com</v>
          </cell>
          <cell r="K326" t="str">
            <v>Pessoa Jurídica</v>
          </cell>
          <cell r="L326" t="str">
            <v>11.356.463/0001-07</v>
          </cell>
        </row>
        <row r="327">
          <cell r="E327" t="str">
            <v>Lívia Feitosa Rodrigues</v>
          </cell>
          <cell r="F327" t="str">
            <v>Rua Maria Carolina, 316</v>
          </cell>
          <cell r="G327" t="str">
            <v>RECIFE</v>
          </cell>
          <cell r="H327" t="str">
            <v>PE</v>
          </cell>
          <cell r="I327">
            <v>0</v>
          </cell>
          <cell r="J327">
            <v>0</v>
          </cell>
          <cell r="K327" t="str">
            <v>Pessoa Física</v>
          </cell>
          <cell r="L327" t="str">
            <v>088254804-23</v>
          </cell>
        </row>
        <row r="328">
          <cell r="E328" t="str">
            <v>LocMed Hospitalar Ltda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str">
            <v>Pessoa Jurídica</v>
          </cell>
          <cell r="L328" t="str">
            <v>04.238.951/0007-40</v>
          </cell>
        </row>
        <row r="329">
          <cell r="E329" t="str">
            <v>Lourdes Thalita Meyer de andrade Cavalcanti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str">
            <v>Pessoa Física</v>
          </cell>
          <cell r="L329" t="str">
            <v>076.532.064-92</v>
          </cell>
        </row>
        <row r="330">
          <cell r="E330" t="str">
            <v>LS Pernambuco Assistência Médica LTDA ME</v>
          </cell>
          <cell r="F330" t="str">
            <v>Rua da Aurora 325, Apto. 1011, Edf. Ébano, Cx. Pst 407, Boa Vista - 50050-000</v>
          </cell>
          <cell r="G330" t="str">
            <v>Recife</v>
          </cell>
          <cell r="H330" t="str">
            <v>PE</v>
          </cell>
          <cell r="I330">
            <v>0</v>
          </cell>
          <cell r="J330" t="str">
            <v>lsconsultoriamedica@hotmail.com</v>
          </cell>
          <cell r="K330" t="str">
            <v>Pessoa Jurídica</v>
          </cell>
          <cell r="L330" t="str">
            <v>26.245.293/0001-60</v>
          </cell>
        </row>
        <row r="331">
          <cell r="E331" t="str">
            <v xml:space="preserve">Lucas Gomes de Andrade 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str">
            <v>Pessoa Física</v>
          </cell>
          <cell r="L331" t="str">
            <v>188.120.128-76</v>
          </cell>
        </row>
        <row r="332">
          <cell r="E332" t="str">
            <v>Lucas Joseph Braga de Greef EIRELI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str">
            <v>Pessoa Jurídica</v>
          </cell>
          <cell r="L332" t="str">
            <v>41.601.210/0001-12</v>
          </cell>
        </row>
        <row r="333">
          <cell r="E333" t="str">
            <v>Ludmilla de Andrade Virgílio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str">
            <v>Pessoa Física</v>
          </cell>
          <cell r="L333" t="str">
            <v>063.371.724-00</v>
          </cell>
        </row>
        <row r="334">
          <cell r="E334" t="str">
            <v>Luis Ernesto Clementino Roldão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str">
            <v>Pessoa Física</v>
          </cell>
          <cell r="L334" t="str">
            <v>088224354-35</v>
          </cell>
        </row>
        <row r="335">
          <cell r="E335" t="str">
            <v>Luis Fernando Neves</v>
          </cell>
          <cell r="F335" t="str">
            <v>Rua Le Parc, 100</v>
          </cell>
          <cell r="G335" t="str">
            <v>RECIFE</v>
          </cell>
          <cell r="H335" t="str">
            <v>PE</v>
          </cell>
          <cell r="I335">
            <v>0</v>
          </cell>
          <cell r="J335">
            <v>0</v>
          </cell>
          <cell r="K335" t="str">
            <v>Pessoa Física</v>
          </cell>
          <cell r="L335" t="str">
            <v>069482774-45</v>
          </cell>
        </row>
        <row r="336">
          <cell r="E336" t="str">
            <v xml:space="preserve">Luiz José Gonçalves Junior 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str">
            <v>Pessoa Física</v>
          </cell>
          <cell r="L336">
            <v>0</v>
          </cell>
        </row>
        <row r="337">
          <cell r="E337" t="str">
            <v>Luizi Alves dos Santos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str">
            <v>Pessoa Física</v>
          </cell>
          <cell r="L337" t="str">
            <v>111269594-05</v>
          </cell>
        </row>
        <row r="338">
          <cell r="E338" t="str">
            <v>Lumi consultoria e Serviços LTDA - EPP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str">
            <v>Pessoa Jurídica</v>
          </cell>
          <cell r="L338" t="str">
            <v>27.814.653/0001-60</v>
          </cell>
        </row>
        <row r="339">
          <cell r="E339" t="str">
            <v>Lumiar Saúde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E340" t="str">
            <v>LW Serviços Distribuidora e Comércio de Equipamentos EIRELI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str">
            <v>Pessoa Jurídica</v>
          </cell>
          <cell r="L340" t="str">
            <v>35.124.372/0001-04</v>
          </cell>
        </row>
        <row r="341">
          <cell r="E341" t="str">
            <v>M. A. de O. Menezes Eireli (Armazém Gula)</v>
          </cell>
          <cell r="F341" t="str">
            <v>Rua Nossa Sra da Saúde, 118 - Cordeiro</v>
          </cell>
          <cell r="G341" t="str">
            <v>RECIFE</v>
          </cell>
          <cell r="H341" t="str">
            <v>PE</v>
          </cell>
          <cell r="I341">
            <v>0</v>
          </cell>
          <cell r="J341">
            <v>0</v>
          </cell>
          <cell r="K341" t="str">
            <v>Pessoa Jurídica</v>
          </cell>
          <cell r="L341" t="str">
            <v>15.242.921/0001-38</v>
          </cell>
        </row>
        <row r="342">
          <cell r="E342" t="str">
            <v>Macropac Proteção e Embalagem Ltda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str">
            <v>Pessoa Jurídica</v>
          </cell>
          <cell r="L342" t="str">
            <v>11.840.014/0001-30</v>
          </cell>
        </row>
        <row r="343">
          <cell r="E343" t="str">
            <v>Magno Sebastião da Silva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str">
            <v>Pessoa Física</v>
          </cell>
          <cell r="L343" t="str">
            <v>035.292.994-48</v>
          </cell>
        </row>
        <row r="344">
          <cell r="E344" t="str">
            <v>Mais Vida Serviços de Saúde LTDA</v>
          </cell>
          <cell r="F344" t="str">
            <v>Av. Rui Barbosa 829, Graças - 52011-040</v>
          </cell>
          <cell r="G344" t="str">
            <v>Recife</v>
          </cell>
          <cell r="H344" t="str">
            <v>PE</v>
          </cell>
          <cell r="I344" t="str">
            <v>(64) 3423-0436</v>
          </cell>
          <cell r="J344" t="str">
            <v>myriam@maisvidaservicos.como.br</v>
          </cell>
          <cell r="K344" t="str">
            <v>Pessoa Jurídica</v>
          </cell>
          <cell r="L344" t="str">
            <v>13.097.538/0001-08</v>
          </cell>
        </row>
        <row r="345">
          <cell r="E345" t="str">
            <v>Manuel Lopes Pessoa de Araújo Filho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str">
            <v>Pessoa Jurídica</v>
          </cell>
          <cell r="L345" t="str">
            <v>36.484.212/0001-39</v>
          </cell>
        </row>
        <row r="346">
          <cell r="E346" t="str">
            <v>Marcela Dias dos Santos</v>
          </cell>
          <cell r="F346" t="str">
            <v>Rua Antônio Valdevino Costa, 280</v>
          </cell>
          <cell r="G346" t="str">
            <v>RECIFE</v>
          </cell>
          <cell r="H346" t="str">
            <v>PE</v>
          </cell>
          <cell r="I346">
            <v>0</v>
          </cell>
          <cell r="J346">
            <v>0</v>
          </cell>
          <cell r="K346" t="str">
            <v>Pessoa Física</v>
          </cell>
          <cell r="L346" t="str">
            <v>055078284-23</v>
          </cell>
        </row>
        <row r="347">
          <cell r="E347" t="str">
            <v>Márcio Ricardo Delgado Lessa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str">
            <v>Pessoa Jurídica</v>
          </cell>
          <cell r="L347" t="str">
            <v>29.987.050/0001-96</v>
          </cell>
        </row>
        <row r="348">
          <cell r="E348" t="str">
            <v>Marco Antonio Faustino da Silva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str">
            <v>Pessoa Física</v>
          </cell>
          <cell r="L348" t="str">
            <v>026.741.914-73</v>
          </cell>
        </row>
        <row r="349">
          <cell r="E349" t="str">
            <v>Marcos Oliveira Pires de Almeida</v>
          </cell>
          <cell r="F349" t="str">
            <v>Rua Real da Torre, 1275</v>
          </cell>
          <cell r="G349" t="str">
            <v>RECIFE</v>
          </cell>
          <cell r="H349" t="str">
            <v>PE</v>
          </cell>
          <cell r="I349">
            <v>0</v>
          </cell>
          <cell r="J349">
            <v>0</v>
          </cell>
          <cell r="K349" t="str">
            <v>Pessoa Física</v>
          </cell>
          <cell r="L349" t="str">
            <v>036264434-93</v>
          </cell>
        </row>
        <row r="350">
          <cell r="E350" t="str">
            <v>MARI ARTE - MARILI CRISTINA DE FRANÇA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str">
            <v>Pessoa Jurídica</v>
          </cell>
          <cell r="L350" t="str">
            <v>11.529.142/0001-67</v>
          </cell>
        </row>
        <row r="351">
          <cell r="E351" t="str">
            <v xml:space="preserve">Maria Angelica da Silva Ferreira 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str">
            <v>Pessoa Física</v>
          </cell>
          <cell r="L351" t="str">
            <v>707.410.194-00</v>
          </cell>
        </row>
        <row r="352">
          <cell r="E352" t="str">
            <v>Maria Carla Alves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str">
            <v>Pessoa Física</v>
          </cell>
          <cell r="L352" t="str">
            <v>133.350.184-60</v>
          </cell>
        </row>
        <row r="353">
          <cell r="E353" t="str">
            <v>Maria de Lourdes Emanuele da Silva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str">
            <v>Pessoa Física</v>
          </cell>
          <cell r="L353">
            <v>0</v>
          </cell>
        </row>
        <row r="354">
          <cell r="E354" t="str">
            <v>Maria Elisa Lucena Sales de Melo Assunção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str">
            <v>Pessoa Física</v>
          </cell>
          <cell r="L354">
            <v>0</v>
          </cell>
        </row>
        <row r="355">
          <cell r="E355" t="str">
            <v>Maria Luiza Lemos Pires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str">
            <v>Pessoa Física</v>
          </cell>
          <cell r="L355" t="str">
            <v>081611914-76</v>
          </cell>
        </row>
        <row r="356">
          <cell r="E356" t="str">
            <v>Maria Luiza Nascimento Silva</v>
          </cell>
          <cell r="F356" t="str">
            <v>Rua Buquim, 15 - Ilha Zona Bezerra</v>
          </cell>
          <cell r="G356" t="str">
            <v>RECIFE</v>
          </cell>
          <cell r="H356" t="str">
            <v>PE</v>
          </cell>
          <cell r="I356">
            <v>0</v>
          </cell>
          <cell r="J356">
            <v>0</v>
          </cell>
          <cell r="K356" t="str">
            <v>Pessoa Jurídica</v>
          </cell>
          <cell r="L356" t="str">
            <v>33.806.673/0001-92</v>
          </cell>
        </row>
        <row r="357">
          <cell r="E357" t="str">
            <v>Mariana Galdino dos Santos Nuntes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str">
            <v>Pessoa Física</v>
          </cell>
          <cell r="L357">
            <v>0</v>
          </cell>
        </row>
        <row r="358">
          <cell r="E358" t="str">
            <v>Mariana Lacerda de Mello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str">
            <v>Pessoa Física</v>
          </cell>
          <cell r="L358" t="str">
            <v>014154034-65</v>
          </cell>
        </row>
        <row r="359">
          <cell r="E359" t="str">
            <v>Mariane Estevão de Souza Lima Teixeira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str">
            <v>Pessoa Física</v>
          </cell>
          <cell r="L359" t="str">
            <v>058001333-28</v>
          </cell>
        </row>
        <row r="360">
          <cell r="E360" t="str">
            <v>Marinho e Castro Serviços Ltda</v>
          </cell>
          <cell r="F360" t="str">
            <v>Rua do Riachuelo, 105 - Sala 506 - Boa Vista</v>
          </cell>
          <cell r="G360" t="str">
            <v>RECIFE</v>
          </cell>
          <cell r="H360" t="str">
            <v>PE</v>
          </cell>
          <cell r="I360">
            <v>0</v>
          </cell>
          <cell r="J360">
            <v>0</v>
          </cell>
          <cell r="K360" t="str">
            <v>Pessoa Jurídica</v>
          </cell>
          <cell r="L360" t="str">
            <v>19.786.063/0001-43</v>
          </cell>
        </row>
        <row r="361">
          <cell r="E361" t="str">
            <v>Maues Lobato Comércio e Representação LTDA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str">
            <v>Pessoa Jurídica</v>
          </cell>
          <cell r="L361" t="str">
            <v>09.007.162/0001-26</v>
          </cell>
        </row>
        <row r="362">
          <cell r="E362" t="str">
            <v>Max Papers - Fabricação de Produtos de Papel Ltda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str">
            <v>Pessoa Jurídica</v>
          </cell>
          <cell r="L362" t="str">
            <v>37.859.942/0001-30</v>
          </cell>
        </row>
        <row r="363">
          <cell r="E363" t="str">
            <v>MAXSAÚDE Olinda Serviços Médicos LTDA EPP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str">
            <v>Pessoa Jurídica</v>
          </cell>
          <cell r="L363" t="str">
            <v>21.051.887/0001-17</v>
          </cell>
        </row>
        <row r="364">
          <cell r="E364" t="str">
            <v xml:space="preserve">Maxxisupri Comercio de saneantes Eireli  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str">
            <v>Pessoa Jurídica</v>
          </cell>
          <cell r="L364" t="str">
            <v>31.329.180/0001-83</v>
          </cell>
        </row>
        <row r="365">
          <cell r="E365" t="str">
            <v>Mayara Catão Vilela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E366" t="str">
            <v>Maylane Fernandes do Nascimento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str">
            <v>Pessoa Física</v>
          </cell>
          <cell r="L366">
            <v>2491887401</v>
          </cell>
        </row>
        <row r="367">
          <cell r="E367" t="str">
            <v xml:space="preserve">Medica Comercio Representação e Imoprtação LTDA 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str">
            <v>Pessoa Jurídica</v>
          </cell>
          <cell r="L367" t="str">
            <v>06.069.729/0001-09</v>
          </cell>
        </row>
        <row r="368">
          <cell r="E368" t="str">
            <v>MB COMERCIAL EIRELI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 t="str">
            <v>07.295.266/0001-58</v>
          </cell>
        </row>
        <row r="369">
          <cell r="E369" t="str">
            <v>Medical Mercantil de Aparelhagem Médica LTDA</v>
          </cell>
          <cell r="F369" t="str">
            <v>Av. Agamenon Magalhães 3158, Espinheiro - CEP: 52010-040</v>
          </cell>
          <cell r="G369" t="str">
            <v>Recife</v>
          </cell>
          <cell r="H369" t="str">
            <v>PE</v>
          </cell>
          <cell r="I369" t="str">
            <v>(81) 3216-6161</v>
          </cell>
          <cell r="J369">
            <v>0</v>
          </cell>
          <cell r="K369" t="str">
            <v>Pessoa Jurídica</v>
          </cell>
          <cell r="L369" t="str">
            <v>10.779.833/0001-56</v>
          </cell>
        </row>
        <row r="370">
          <cell r="E370" t="str">
            <v>Medicando: Atendimento Médico Especializado Ltda ME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str">
            <v>Pessoa Jurídica</v>
          </cell>
          <cell r="L370" t="str">
            <v>24.881.506/0001-15</v>
          </cell>
        </row>
        <row r="371">
          <cell r="E371" t="str">
            <v>MEDIKA - HTS Tecnologia em Saúde COM. IMP EXP LTDA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str">
            <v>Pessoa Jurídica</v>
          </cell>
          <cell r="L371" t="str">
            <v>66.437.831/0001-33</v>
          </cell>
        </row>
        <row r="372">
          <cell r="E372" t="str">
            <v>Medixx Comércio e Serviços para a Saúde LTDA</v>
          </cell>
          <cell r="F372">
            <v>0</v>
          </cell>
          <cell r="G372">
            <v>0</v>
          </cell>
          <cell r="H372" t="str">
            <v>PE</v>
          </cell>
          <cell r="I372">
            <v>0</v>
          </cell>
          <cell r="J372">
            <v>0</v>
          </cell>
          <cell r="K372" t="str">
            <v>Pessoa Jurídica</v>
          </cell>
          <cell r="L372" t="str">
            <v>18.234.459/0001-15</v>
          </cell>
        </row>
        <row r="373">
          <cell r="E373" t="str">
            <v xml:space="preserve">Meirelles Distrib. de Medicamentos 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str">
            <v>Pessoa Jurídica</v>
          </cell>
          <cell r="L373" t="str">
            <v>12.520.483/0001-34</v>
          </cell>
        </row>
        <row r="374">
          <cell r="E374" t="str">
            <v>Melany Kessy Rodrigues Silva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str">
            <v>Pessoa Física</v>
          </cell>
          <cell r="L374" t="str">
            <v>112.535.144-61</v>
          </cell>
        </row>
        <row r="375">
          <cell r="E375" t="str">
            <v>Metropolitan Life Seguros e Previdência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str">
            <v>Pessoa Jurídica</v>
          </cell>
          <cell r="L375" t="str">
            <v>02.102.498/0001-29</v>
          </cell>
        </row>
        <row r="376">
          <cell r="E376" t="str">
            <v>MF Campos Com de Equipamentos e Fixadores</v>
          </cell>
          <cell r="F376" t="str">
            <v>Rua Sueli Luna Menelau, 144/166</v>
          </cell>
          <cell r="G376" t="str">
            <v>Imbiribeira</v>
          </cell>
          <cell r="H376" t="str">
            <v>PE</v>
          </cell>
          <cell r="I376">
            <v>0</v>
          </cell>
          <cell r="J376">
            <v>0</v>
          </cell>
          <cell r="K376" t="str">
            <v>Pessoa Jurídica</v>
          </cell>
          <cell r="L376" t="str">
            <v>09.554.524/0001-07</v>
          </cell>
        </row>
        <row r="377">
          <cell r="E377" t="str">
            <v>M&amp;F CONFECÇÕES LTDA ME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 t="str">
            <v>09.362.907/0001-75</v>
          </cell>
        </row>
        <row r="378">
          <cell r="E378" t="str">
            <v>Michele Cristovão da silva ME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str">
            <v>Pessoa Jurídica</v>
          </cell>
          <cell r="L378" t="str">
            <v>24.670.891/0001-51</v>
          </cell>
        </row>
        <row r="379">
          <cell r="E379" t="str">
            <v>Micro Office Informática Ltda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str">
            <v>Pessoa Jurídica</v>
          </cell>
          <cell r="L379" t="str">
            <v>03.866.664/0001-26</v>
          </cell>
        </row>
        <row r="380">
          <cell r="E380" t="str">
            <v>MILENAR TAPETES PERSONALIZADOS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str">
            <v>Pessoa Jurídica</v>
          </cell>
          <cell r="L380" t="str">
            <v>03.985.516/0001-20</v>
          </cell>
        </row>
        <row r="381">
          <cell r="E381" t="str">
            <v>Ministério da Fazenda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E382" t="str">
            <v>Mirante Comércio Varejista de Fardamentos e Camisas LTDA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str">
            <v>Pessoa Jurídica</v>
          </cell>
          <cell r="L382" t="str">
            <v>33.765.038/0001-04</v>
          </cell>
        </row>
        <row r="383">
          <cell r="E383" t="str">
            <v>Mirela Avila Litvin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str">
            <v>Pessoa Física</v>
          </cell>
          <cell r="L383">
            <v>962872427</v>
          </cell>
        </row>
        <row r="384">
          <cell r="E384" t="str">
            <v>Mirella Rebello Bezerra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str">
            <v>Pessoa Física</v>
          </cell>
          <cell r="L384" t="str">
            <v>666.265.954-15</v>
          </cell>
        </row>
        <row r="385">
          <cell r="E385" t="str">
            <v>ML Assistência Médica S/S LTDA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str">
            <v>Pessoa Jurídica</v>
          </cell>
          <cell r="L385" t="str">
            <v>26.823.009/0001-96</v>
          </cell>
        </row>
        <row r="386">
          <cell r="E386" t="str">
            <v>ML Representações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str">
            <v>Pessoa Jurídica</v>
          </cell>
          <cell r="L386">
            <v>0</v>
          </cell>
        </row>
        <row r="387">
          <cell r="E387" t="str">
            <v>Moramed Tecnologia Hospitalar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str">
            <v>Pessoa Jurídica</v>
          </cell>
          <cell r="L387" t="str">
            <v>26.603.680/0001-21</v>
          </cell>
        </row>
        <row r="388">
          <cell r="E388" t="str">
            <v>Moura e Melo Comercio e Serviços LTDA ME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str">
            <v>Pessoa Jurídica</v>
          </cell>
          <cell r="L388" t="str">
            <v>22.940.455/0001-20</v>
          </cell>
        </row>
        <row r="389">
          <cell r="E389" t="str">
            <v>Moura Vidros LTDA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str">
            <v>Pessoa Jurídica</v>
          </cell>
          <cell r="L389" t="str">
            <v>11.532.702/0002-13</v>
          </cell>
        </row>
        <row r="390">
          <cell r="E390" t="str">
            <v>MR AMBIENTAL LTDA EPP</v>
          </cell>
          <cell r="F390" t="str">
            <v>Rua dos Arcos 113 - POCO -</v>
          </cell>
          <cell r="G390" t="str">
            <v>Recife</v>
          </cell>
          <cell r="H390" t="str">
            <v>PE</v>
          </cell>
          <cell r="I390">
            <v>0</v>
          </cell>
          <cell r="J390">
            <v>0</v>
          </cell>
          <cell r="K390" t="str">
            <v>Pessoa Jurídica</v>
          </cell>
          <cell r="L390" t="str">
            <v>13.370.698/0001-89</v>
          </cell>
        </row>
        <row r="391">
          <cell r="E391" t="str">
            <v>MR Ticket Ingressos de Segurança LTDA</v>
          </cell>
          <cell r="F391" t="str">
            <v>Rua Tobias Barreto - Lado Ímpar 389, São José - 50020-700</v>
          </cell>
          <cell r="G391" t="str">
            <v>Recife</v>
          </cell>
          <cell r="H391" t="str">
            <v>PE</v>
          </cell>
          <cell r="I391" t="str">
            <v>(81) 3126-1515</v>
          </cell>
          <cell r="J391">
            <v>0</v>
          </cell>
          <cell r="K391" t="str">
            <v>Pessoa Jurídica</v>
          </cell>
          <cell r="L391" t="str">
            <v>14.329.211/0001-87</v>
          </cell>
        </row>
        <row r="392">
          <cell r="E392" t="str">
            <v>MULTIVISON - ALONETEC IMPORTAÇÃO DE EQUIP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 t="str">
            <v>13.490.233/0001-61</v>
          </cell>
        </row>
        <row r="393">
          <cell r="E393" t="str">
            <v>MV Informática Nordeste LTDA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str">
            <v>Pessoa Jurídica</v>
          </cell>
          <cell r="L393" t="str">
            <v>92.306.257/0007-80</v>
          </cell>
        </row>
        <row r="394">
          <cell r="E394" t="str">
            <v xml:space="preserve">MV Sistemas de Medicina Diagnóstica LTDA </v>
          </cell>
          <cell r="F394" t="str">
            <v>Rua Francisco Sá 330, Várzea - 25953-010</v>
          </cell>
          <cell r="G394" t="str">
            <v>Teresópolis</v>
          </cell>
          <cell r="H394" t="str">
            <v>RJ</v>
          </cell>
          <cell r="I394" t="str">
            <v>(21) 2642-7204</v>
          </cell>
          <cell r="J394" t="str">
            <v>faturamento@mv.com.br</v>
          </cell>
          <cell r="K394" t="str">
            <v>Pessoa Jurídica</v>
          </cell>
          <cell r="L394" t="str">
            <v>03.124.977/0001-09</v>
          </cell>
        </row>
        <row r="395">
          <cell r="E395" t="str">
            <v>N L Monteiro da Silva Comercial Eireli ME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str">
            <v>Pessoa Jurídica</v>
          </cell>
          <cell r="L395" t="str">
            <v>22.566.069/0001-10</v>
          </cell>
        </row>
        <row r="396">
          <cell r="E396" t="str">
            <v>Naama de Castro Saraiva Barbosa</v>
          </cell>
          <cell r="F396" t="str">
            <v xml:space="preserve">Rua Mamanguape, 303 </v>
          </cell>
          <cell r="G396" t="str">
            <v>RECIFE</v>
          </cell>
          <cell r="H396" t="str">
            <v>PE</v>
          </cell>
          <cell r="I396">
            <v>0</v>
          </cell>
          <cell r="J396">
            <v>0</v>
          </cell>
          <cell r="K396" t="str">
            <v>Pessoa Física</v>
          </cell>
          <cell r="L396" t="str">
            <v>081327834-17</v>
          </cell>
        </row>
        <row r="397">
          <cell r="E397" t="str">
            <v>Nagem - Cil Comercio de Informática Ltda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str">
            <v>Pessoa Jurídica</v>
          </cell>
          <cell r="L397" t="str">
            <v>24.073.694/0001-55</v>
          </cell>
        </row>
        <row r="398">
          <cell r="E398" t="str">
            <v>Nagem - Cil Comercio de Informática Ltda - 4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str">
            <v>Pessoa Jurídica</v>
          </cell>
          <cell r="L398" t="str">
            <v>24.073.694/0004-06</v>
          </cell>
        </row>
        <row r="399">
          <cell r="E399" t="str">
            <v>Nathalia Torres Braz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str">
            <v>Pessoa Física</v>
          </cell>
          <cell r="L399" t="str">
            <v>080.663.014-05</v>
          </cell>
        </row>
        <row r="400">
          <cell r="E400" t="str">
            <v>Nathalya Patricia da Silva Nunes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str">
            <v>Pessoa Física</v>
          </cell>
          <cell r="L400" t="str">
            <v>053108324-16</v>
          </cell>
        </row>
        <row r="401">
          <cell r="E401" t="str">
            <v>Nayara Nayanne Azevedo Rodrigues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str">
            <v>Pessoa Física</v>
          </cell>
          <cell r="L401" t="str">
            <v>088.735.954-05</v>
          </cell>
        </row>
        <row r="402">
          <cell r="E402" t="str">
            <v>Nelly Maria Sampaio e Ferreira</v>
          </cell>
          <cell r="F402" t="str">
            <v>Rua dos Navegantes, 2584</v>
          </cell>
          <cell r="G402" t="str">
            <v>RECIFE</v>
          </cell>
          <cell r="H402" t="str">
            <v>PE</v>
          </cell>
          <cell r="I402">
            <v>0</v>
          </cell>
          <cell r="J402">
            <v>0</v>
          </cell>
          <cell r="K402" t="str">
            <v>Pessoa Física</v>
          </cell>
          <cell r="L402" t="str">
            <v>091362164-10</v>
          </cell>
        </row>
        <row r="403">
          <cell r="E403" t="str">
            <v>NEO-TAGOS INDUSTRIAL LTDA</v>
          </cell>
          <cell r="F403" t="str">
            <v>Av. Luiz Alves Cardoso Sobrinho</v>
          </cell>
          <cell r="G403" t="str">
            <v xml:space="preserve">Extrema </v>
          </cell>
          <cell r="H403" t="str">
            <v>MG</v>
          </cell>
          <cell r="I403">
            <v>0</v>
          </cell>
          <cell r="J403">
            <v>0</v>
          </cell>
          <cell r="K403" t="str">
            <v>Pessoa Jurídica</v>
          </cell>
          <cell r="L403" t="str">
            <v>61.092.565/0022-65</v>
          </cell>
        </row>
        <row r="404">
          <cell r="E404" t="str">
            <v>NewMed Comercio e Serv de Equip Hospitalares Ltda Me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str">
            <v>Pessoa Jurídica</v>
          </cell>
          <cell r="L404" t="str">
            <v>10.859.287/0001-63</v>
          </cell>
        </row>
        <row r="405">
          <cell r="E405" t="str">
            <v>Noah Gabriel Tavares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str">
            <v>Pessoa Física</v>
          </cell>
          <cell r="L405" t="str">
            <v>114.995204-09</v>
          </cell>
        </row>
        <row r="406">
          <cell r="E406" t="str">
            <v>Nord Produtos em Saude Ltda</v>
          </cell>
          <cell r="F406" t="str">
            <v>Av Governador Agamenon Magalhães , 2939</v>
          </cell>
          <cell r="G406" t="str">
            <v>Recife</v>
          </cell>
          <cell r="H406" t="str">
            <v>PE</v>
          </cell>
          <cell r="I406" t="str">
            <v>(81) 3352-7300</v>
          </cell>
          <cell r="J406">
            <v>0</v>
          </cell>
          <cell r="K406" t="str">
            <v>Pessoa Jurídica</v>
          </cell>
          <cell r="L406" t="str">
            <v>35.753.111/0001-53</v>
          </cell>
        </row>
        <row r="407">
          <cell r="E407" t="str">
            <v>Nordeste Comercio de Vestuario e Acessor</v>
          </cell>
          <cell r="F407" t="str">
            <v>Rua Antonio Falcão, 729</v>
          </cell>
          <cell r="G407" t="str">
            <v>RECIFE</v>
          </cell>
          <cell r="H407" t="str">
            <v>PE</v>
          </cell>
          <cell r="I407">
            <v>0</v>
          </cell>
          <cell r="J407">
            <v>0</v>
          </cell>
          <cell r="K407" t="str">
            <v>Pessoa Jurídica</v>
          </cell>
          <cell r="L407" t="str">
            <v>23.390.395/0001-81</v>
          </cell>
        </row>
        <row r="408">
          <cell r="E408" t="str">
            <v>Nordeste Medical Representação Impota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str">
            <v>Pessoa Jurídica</v>
          </cell>
          <cell r="L408" t="str">
            <v>20.782.880/0001-02</v>
          </cell>
        </row>
        <row r="409">
          <cell r="E409" t="str">
            <v>NORDESTE PHARMA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E410" t="str">
            <v>Nordica Dist Hospitalar LTDA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str">
            <v>Pessoa Jurídica</v>
          </cell>
          <cell r="L410" t="str">
            <v>09.137.934/0002-25</v>
          </cell>
        </row>
        <row r="411">
          <cell r="E411" t="str">
            <v>Nordmarket Com. De Prod. Hosp. Ltda - 1</v>
          </cell>
          <cell r="F411" t="str">
            <v xml:space="preserve"> 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str">
            <v>Pessoa Jurídica</v>
          </cell>
          <cell r="L411" t="str">
            <v>19.125.796/0001-37</v>
          </cell>
        </row>
        <row r="412">
          <cell r="E412" t="str">
            <v>Nordmarket Com. De Prod. Hosp. Ltda - 2</v>
          </cell>
          <cell r="F412" t="str">
            <v>Av. Doutor Rinaldo de Pinho Alves PE 18, 2905</v>
          </cell>
          <cell r="G412" t="str">
            <v>Paulista</v>
          </cell>
          <cell r="H412" t="str">
            <v>PE</v>
          </cell>
          <cell r="I412" t="str">
            <v>(83) 3066-4331</v>
          </cell>
          <cell r="J412">
            <v>0</v>
          </cell>
          <cell r="K412" t="str">
            <v>Pessoa Jurídica</v>
          </cell>
          <cell r="L412" t="str">
            <v>19.125.796/0002-18</v>
          </cell>
        </row>
        <row r="413">
          <cell r="E413" t="str">
            <v>Norlux LTDA - EPP</v>
          </cell>
          <cell r="F413" t="str">
            <v>Rua Jornalista Edson Regis 325, Ibura - 51220-000</v>
          </cell>
          <cell r="G413" t="str">
            <v>Recife</v>
          </cell>
          <cell r="H413" t="str">
            <v>PE</v>
          </cell>
          <cell r="I413" t="str">
            <v>(81) 3339-0510</v>
          </cell>
          <cell r="J413">
            <v>0</v>
          </cell>
          <cell r="K413" t="str">
            <v>Pessoa Jurídica</v>
          </cell>
          <cell r="L413" t="str">
            <v>04.004.741/0001-00</v>
          </cell>
        </row>
        <row r="414">
          <cell r="E414" t="str">
            <v>Norões Azevedo Sociedade de Advogados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str">
            <v>Pessoa Jurídica</v>
          </cell>
          <cell r="L414" t="str">
            <v>02.512.303/0001-19</v>
          </cell>
        </row>
        <row r="415">
          <cell r="E415" t="str">
            <v>NORPLAN - Casa Albuquerque LTDA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str">
            <v>Pessoa Jurídica</v>
          </cell>
          <cell r="L415" t="str">
            <v>01.735.022/0001-62</v>
          </cell>
        </row>
        <row r="416">
          <cell r="E416" t="str">
            <v>Oliveira, Jeunon e Lira LTDA EPP</v>
          </cell>
          <cell r="F416" t="str">
            <v xml:space="preserve">Rua Abelardo, 45 - Graças </v>
          </cell>
          <cell r="G416" t="str">
            <v>Recife</v>
          </cell>
          <cell r="H416" t="str">
            <v>PE</v>
          </cell>
          <cell r="I416">
            <v>0</v>
          </cell>
          <cell r="J416">
            <v>0</v>
          </cell>
          <cell r="K416" t="str">
            <v>Pessoa Jurídica</v>
          </cell>
          <cell r="L416" t="str">
            <v>28.713.896/0001-75</v>
          </cell>
        </row>
        <row r="417">
          <cell r="E417" t="str">
            <v>Oncoexo Distrib. De Medicamentos Ltda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str">
            <v>Pessoa Jurídica</v>
          </cell>
          <cell r="L417" t="str">
            <v>08.958.628/0001-06</v>
          </cell>
        </row>
        <row r="418">
          <cell r="E418" t="str">
            <v>Oregon Farmaceutica Ltda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str">
            <v>Pessoa Jurídica</v>
          </cell>
          <cell r="L418" t="str">
            <v>06.027.816/0002-76</v>
          </cell>
        </row>
        <row r="419">
          <cell r="E419" t="str">
            <v>Original Suprimentos e Equipamentos Ltda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str">
            <v>Pessoa Jurídica</v>
          </cell>
          <cell r="L419" t="str">
            <v>24.425.720/0001-67</v>
          </cell>
        </row>
        <row r="420">
          <cell r="E420" t="str">
            <v>ORTOIMAGEM Serviços Médicos de Ortopedia e Radiologia LTDA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str">
            <v>Pessoa Jurídica</v>
          </cell>
          <cell r="L420" t="str">
            <v>24.812.212/0001-31</v>
          </cell>
        </row>
        <row r="421">
          <cell r="E421" t="str">
            <v>Overloque Roupas Profissionais Ltda</v>
          </cell>
          <cell r="F421" t="str">
            <v>Rua Monsenhor Julio Maria, 195 - Madalena</v>
          </cell>
          <cell r="G421" t="str">
            <v>RECIFE</v>
          </cell>
          <cell r="H421" t="str">
            <v>PE</v>
          </cell>
          <cell r="I421" t="str">
            <v>(81) 3445-1198</v>
          </cell>
          <cell r="J421">
            <v>0</v>
          </cell>
          <cell r="K421" t="str">
            <v>Pessoa Jurídica</v>
          </cell>
          <cell r="L421" t="str">
            <v>03.906.828/0001-00</v>
          </cell>
        </row>
        <row r="422">
          <cell r="E422" t="str">
            <v>P &amp; S Engenharia EIRELI EPP</v>
          </cell>
          <cell r="F422" t="str">
            <v>Rua Silveira Lobo 32, CX. Postal 386 - Poço - 52061-030</v>
          </cell>
          <cell r="G422" t="str">
            <v>Recife</v>
          </cell>
          <cell r="H422" t="str">
            <v>PE</v>
          </cell>
          <cell r="I422">
            <v>0</v>
          </cell>
          <cell r="J422" t="str">
            <v>roberto.pinzon@outlook.com</v>
          </cell>
          <cell r="K422" t="str">
            <v>Pessoa Jurídica</v>
          </cell>
          <cell r="L422" t="str">
            <v>22.579.985/0001-58</v>
          </cell>
        </row>
        <row r="423">
          <cell r="E423" t="str">
            <v>Pablo Ludwig Cavalcanti</v>
          </cell>
          <cell r="F423" t="str">
            <v>Rua Ricardo Hardman, 68</v>
          </cell>
          <cell r="G423" t="str">
            <v>RECIFE</v>
          </cell>
          <cell r="H423" t="str">
            <v>PE</v>
          </cell>
          <cell r="I423">
            <v>0</v>
          </cell>
          <cell r="J423">
            <v>0</v>
          </cell>
          <cell r="K423" t="str">
            <v>Pessoa Física</v>
          </cell>
          <cell r="L423" t="str">
            <v>097372044-17</v>
          </cell>
        </row>
        <row r="424">
          <cell r="E424" t="str">
            <v>Padrão Dist. de Produtos e Equip. Hospit. Padre Callou Ltda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str">
            <v>Pessoa Jurídica</v>
          </cell>
          <cell r="L424" t="str">
            <v>09.441.460/0001-20</v>
          </cell>
        </row>
        <row r="425">
          <cell r="E425" t="str">
            <v>PALOMA FARIAS DA SILVA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str">
            <v>Pessoa Física</v>
          </cell>
          <cell r="L425" t="str">
            <v>709.169.644-18</v>
          </cell>
        </row>
        <row r="426">
          <cell r="E426" t="str">
            <v xml:space="preserve">Panorama Comércio de Produtos Médicos e Farmaceuticos Ltda </v>
          </cell>
          <cell r="F426" t="str">
            <v>Av. Presidente Costa e Silva, 2382 - Mondubim</v>
          </cell>
          <cell r="G426" t="str">
            <v>Fortaleza</v>
          </cell>
          <cell r="H426" t="str">
            <v>CE</v>
          </cell>
          <cell r="I426" t="str">
            <v>(85) 3256-8005</v>
          </cell>
          <cell r="J426">
            <v>0</v>
          </cell>
          <cell r="K426" t="str">
            <v>Pessoa Jurídica</v>
          </cell>
          <cell r="L426" t="str">
            <v>01.722.296/0001-17</v>
          </cell>
        </row>
        <row r="427">
          <cell r="E427" t="str">
            <v>Paper Box Distribuidora e Serviços LTDA</v>
          </cell>
          <cell r="F427" t="str">
            <v>Rua Floriano Peixoto 799, Térreo, São José - 50020-060</v>
          </cell>
          <cell r="G427" t="str">
            <v xml:space="preserve">Recife </v>
          </cell>
          <cell r="H427" t="str">
            <v>PE</v>
          </cell>
          <cell r="I427" t="str">
            <v>(81) 2119-8950</v>
          </cell>
          <cell r="J427">
            <v>0</v>
          </cell>
          <cell r="K427" t="str">
            <v>Pessoa Jurídica</v>
          </cell>
          <cell r="L427" t="str">
            <v>03.330.023/0001-52</v>
          </cell>
        </row>
        <row r="428">
          <cell r="E428" t="str">
            <v>Parken Estacionamento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str">
            <v>Pessoa Jurídica</v>
          </cell>
          <cell r="L428" t="str">
            <v>07.226.317/0001-90</v>
          </cell>
        </row>
        <row r="429">
          <cell r="E429" t="str">
            <v xml:space="preserve">Patricia Roberta da S Duarte 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str">
            <v>Pessoa Física</v>
          </cell>
          <cell r="L429">
            <v>0</v>
          </cell>
        </row>
        <row r="430">
          <cell r="E430" t="str">
            <v>Paulistar Distribuidora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str">
            <v>Pessoa Jurídica</v>
          </cell>
          <cell r="L430" t="str">
            <v>20.970.270/0001-32</v>
          </cell>
        </row>
        <row r="431">
          <cell r="E431" t="str">
            <v>Paulo Cesar Agostini</v>
          </cell>
          <cell r="F431" t="str">
            <v>Rua Dom Pedro II, 1080</v>
          </cell>
          <cell r="G431" t="str">
            <v>Niterói</v>
          </cell>
          <cell r="H431" t="str">
            <v>RS</v>
          </cell>
          <cell r="I431">
            <v>0</v>
          </cell>
          <cell r="J431">
            <v>0</v>
          </cell>
          <cell r="K431" t="str">
            <v>Pessoa Jurídica</v>
          </cell>
          <cell r="L431" t="str">
            <v>14.556.855/0001-08</v>
          </cell>
        </row>
        <row r="432">
          <cell r="E432" t="str">
            <v>Paulo Henrique Carvalho Modesto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str">
            <v>Pessoa Física</v>
          </cell>
          <cell r="L432" t="str">
            <v>085.521.984-01</v>
          </cell>
        </row>
        <row r="433">
          <cell r="E433" t="str">
            <v>PCA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E434" t="str">
            <v>Pedro Fernandes da Silva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str">
            <v>Pessoa Física</v>
          </cell>
          <cell r="L434" t="str">
            <v>711.575.354-70</v>
          </cell>
        </row>
        <row r="435">
          <cell r="E435" t="str">
            <v>Perfil Suprimentos Industriais Ltda ME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str">
            <v>Pessoa Jurídica</v>
          </cell>
          <cell r="L435" t="str">
            <v>12.007.481/0001-46</v>
          </cell>
        </row>
        <row r="436">
          <cell r="E436" t="str">
            <v>Pernambuco Dist. Atac. Epis, Ins Ind &amp; Mro Ltda - 1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str">
            <v>Pessoa Jurídica</v>
          </cell>
          <cell r="L436" t="str">
            <v>02.155.469/0001-25</v>
          </cell>
        </row>
        <row r="437">
          <cell r="E437" t="str">
            <v>Pernambuco Dist. Atac. Epis, Ins Ind &amp; Mro Ltda - 9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str">
            <v>Pessoa Jurídica</v>
          </cell>
          <cell r="L437" t="str">
            <v>02.155.469/0009-82</v>
          </cell>
        </row>
        <row r="438">
          <cell r="E438" t="str">
            <v>PH Comércio de Prod. Méd. Hospital</v>
          </cell>
          <cell r="F438" t="str">
            <v>Rua Italacy, 176 - Jardim São Paulo</v>
          </cell>
          <cell r="G438" t="str">
            <v>RECIFE</v>
          </cell>
          <cell r="H438" t="str">
            <v>PE</v>
          </cell>
          <cell r="I438" t="str">
            <v>(81) 3249-9838</v>
          </cell>
          <cell r="J438">
            <v>0</v>
          </cell>
          <cell r="K438" t="str">
            <v>Pessoa Jurídica</v>
          </cell>
          <cell r="L438" t="str">
            <v>30.848.237/0001-98</v>
          </cell>
        </row>
        <row r="439">
          <cell r="E439" t="str">
            <v>Pharmaplus LTDA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str">
            <v>Pessoa Jurídica</v>
          </cell>
          <cell r="L439" t="str">
            <v>03.817.043/0001-52</v>
          </cell>
        </row>
        <row r="440">
          <cell r="E440" t="str">
            <v>PHARMEDICE MANIPULAÇÕES ESPECIALIZADAS EIRELI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str">
            <v>Pessoa Jurídica</v>
          </cell>
          <cell r="L440" t="str">
            <v>10.461.807/0001-85</v>
          </cell>
        </row>
        <row r="441">
          <cell r="E441" t="str">
            <v>Philips Medical Systems Ltda</v>
          </cell>
          <cell r="F441" t="str">
            <v>Av. Marcos Penteadode Ulhôa Rodrigues, 401</v>
          </cell>
          <cell r="G441" t="str">
            <v xml:space="preserve">Barueri </v>
          </cell>
          <cell r="H441" t="str">
            <v>SP</v>
          </cell>
          <cell r="I441">
            <v>0</v>
          </cell>
          <cell r="J441">
            <v>0</v>
          </cell>
          <cell r="K441" t="str">
            <v>Pessoa Jurídica</v>
          </cell>
          <cell r="L441" t="str">
            <v>58.295.213/0001-78</v>
          </cell>
        </row>
        <row r="442">
          <cell r="E442" t="str">
            <v>PL Máquinas Eireli (Palácio Locação)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str">
            <v>Pessoa Jurídica</v>
          </cell>
          <cell r="L442" t="str">
            <v>08.439.734/0001-83</v>
          </cell>
        </row>
        <row r="443">
          <cell r="E443" t="str">
            <v>Plasp Com. de Embalagens Plásticas Ltda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str">
            <v>Pessoa Jurídica</v>
          </cell>
          <cell r="L443" t="str">
            <v>37.247.831/0001-72</v>
          </cell>
        </row>
        <row r="444">
          <cell r="E444" t="str">
            <v>Point Suture do Brasil Ind de Fios Cirúrgicos LTDA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str">
            <v>Pessoa Jurídica</v>
          </cell>
          <cell r="L444" t="str">
            <v>12.340.717/0001-61</v>
          </cell>
        </row>
        <row r="445">
          <cell r="E445" t="str">
            <v>Poliana Silvestre Cordeiro</v>
          </cell>
          <cell r="F445" t="str">
            <v>Rua Padre Rodrigues Campelo, 327</v>
          </cell>
          <cell r="G445" t="str">
            <v>RECIFE</v>
          </cell>
          <cell r="H445" t="str">
            <v>PE</v>
          </cell>
          <cell r="I445">
            <v>0</v>
          </cell>
          <cell r="J445">
            <v>0</v>
          </cell>
          <cell r="K445" t="str">
            <v>Pessoa Física</v>
          </cell>
          <cell r="L445" t="str">
            <v>065442544-28</v>
          </cell>
        </row>
        <row r="446">
          <cell r="E446" t="str">
            <v>Posto Atenas LTDA</v>
          </cell>
          <cell r="F446" t="str">
            <v>Avenida Recife 1644, Ipsep - 51350-670</v>
          </cell>
          <cell r="G446" t="str">
            <v>Recife</v>
          </cell>
          <cell r="H446" t="str">
            <v>PE</v>
          </cell>
          <cell r="I446" t="str">
            <v>(81) 3445-5058</v>
          </cell>
          <cell r="J446">
            <v>0</v>
          </cell>
          <cell r="K446" t="str">
            <v>Pessoa Jurídica</v>
          </cell>
          <cell r="L446" t="str">
            <v>02.331.341/0001-75</v>
          </cell>
        </row>
        <row r="447">
          <cell r="E447" t="str">
            <v>PR Comercial Medica Ltda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str">
            <v>Pessoa Jurídica</v>
          </cell>
          <cell r="L447" t="str">
            <v>41.102.195/0001-68</v>
          </cell>
        </row>
        <row r="448">
          <cell r="E448" t="str">
            <v>Precisão Serviços Técnicos Especializados Ltda ME</v>
          </cell>
          <cell r="F448">
            <v>0</v>
          </cell>
          <cell r="G448" t="str">
            <v>Recife</v>
          </cell>
          <cell r="H448" t="str">
            <v>PE</v>
          </cell>
          <cell r="I448">
            <v>0</v>
          </cell>
          <cell r="J448">
            <v>0</v>
          </cell>
          <cell r="K448" t="str">
            <v>Pessoa Jurídica</v>
          </cell>
          <cell r="L448" t="str">
            <v>19.886.692/0001-45</v>
          </cell>
        </row>
        <row r="449">
          <cell r="E449" t="str">
            <v>Precise Multiforme Tecnologia Ltda Me</v>
          </cell>
          <cell r="F449" t="str">
            <v>Rua Mariz Vilela 63, Sala 201, Prado - 50070-270</v>
          </cell>
          <cell r="G449" t="str">
            <v>Recife</v>
          </cell>
          <cell r="H449" t="str">
            <v>PE</v>
          </cell>
          <cell r="I449">
            <v>0</v>
          </cell>
          <cell r="J449" t="str">
            <v>marciocampos@globalsnt.com.br</v>
          </cell>
          <cell r="K449" t="str">
            <v>Pessoa Jurídica</v>
          </cell>
          <cell r="L449" t="str">
            <v>09.662.060/0001-44</v>
          </cell>
        </row>
        <row r="450">
          <cell r="E450" t="str">
            <v>Prefeitura do Recife - Secretaria de Finanças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E451" t="str">
            <v>Previdência Social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E452" t="str">
            <v>Pricila Freitas de Oliveira Vieira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str">
            <v>Pessoa Jurídica</v>
          </cell>
          <cell r="L452" t="str">
            <v>39.347.350/0001-64</v>
          </cell>
        </row>
        <row r="453">
          <cell r="E453" t="str">
            <v>Prima Serviços Médicos LTDA</v>
          </cell>
          <cell r="F453" t="str">
            <v>Rua Mal Rondon 146, CXPST:843 - Casa Forte - 52061-055</v>
          </cell>
          <cell r="G453" t="str">
            <v>Recife</v>
          </cell>
          <cell r="H453" t="str">
            <v>PE</v>
          </cell>
          <cell r="I453">
            <v>0</v>
          </cell>
          <cell r="J453">
            <v>0</v>
          </cell>
          <cell r="K453" t="str">
            <v>Pessoa Jurídica</v>
          </cell>
          <cell r="L453" t="str">
            <v>35.000.644/0001-64</v>
          </cell>
        </row>
        <row r="454">
          <cell r="E454" t="str">
            <v>Produtiva Saúde Ocupacional Ltda</v>
          </cell>
          <cell r="F454" t="str">
            <v>Rua das Ninfas, 325</v>
          </cell>
          <cell r="G454" t="str">
            <v>RECIFE</v>
          </cell>
          <cell r="H454" t="str">
            <v>PE</v>
          </cell>
          <cell r="I454">
            <v>0</v>
          </cell>
          <cell r="J454">
            <v>0</v>
          </cell>
          <cell r="K454" t="str">
            <v>Pessoa Jurídica</v>
          </cell>
          <cell r="L454" t="str">
            <v>02.863.024/0001-08</v>
          </cell>
        </row>
        <row r="455">
          <cell r="E455" t="str">
            <v>Protec - Instalação, Reparação e Comércio de Peças Ltda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str">
            <v>Pessoa Jurídica</v>
          </cell>
          <cell r="L455" t="str">
            <v>02.073.130/0001-80</v>
          </cell>
        </row>
        <row r="456">
          <cell r="E456" t="str">
            <v>PSICOVITA TESTES LIVROS BRINQUEDOS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str">
            <v>Pessoa Jurídica</v>
          </cell>
          <cell r="L456" t="str">
            <v>13.332.948/0001-96</v>
          </cell>
        </row>
        <row r="457">
          <cell r="E457" t="str">
            <v>R de Lima Costa Comercio de Materiais de Limpeza - ME</v>
          </cell>
          <cell r="F457" t="str">
            <v>Av. Dr. José Rufino 1602, Barro - 50780-300</v>
          </cell>
          <cell r="G457" t="str">
            <v>Recife</v>
          </cell>
          <cell r="H457" t="str">
            <v>PE</v>
          </cell>
          <cell r="I457">
            <v>0</v>
          </cell>
          <cell r="J457" t="str">
            <v>financeiro@maicleansolucoes.com</v>
          </cell>
          <cell r="K457" t="str">
            <v>Pessoa Jurídica</v>
          </cell>
          <cell r="L457" t="str">
            <v>17.141.866/0001-15</v>
          </cell>
        </row>
        <row r="458">
          <cell r="E458" t="str">
            <v>R F Comércio e Instalação de Vidros Ltda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str">
            <v>Pessoa Jurídica</v>
          </cell>
          <cell r="L458" t="str">
            <v>15.411.803/0001-06</v>
          </cell>
        </row>
        <row r="459">
          <cell r="E459" t="str">
            <v>R. Melo Grafica - EIRELI EPP</v>
          </cell>
          <cell r="F459" t="str">
            <v>Av. Conde da Boa Vista 1427, Boa Vista - 50060-004</v>
          </cell>
          <cell r="G459" t="str">
            <v>RECIFE</v>
          </cell>
          <cell r="H459" t="str">
            <v>PE</v>
          </cell>
          <cell r="I459">
            <v>0</v>
          </cell>
          <cell r="J459">
            <v>0</v>
          </cell>
          <cell r="K459" t="str">
            <v>Pessoa Jurídica</v>
          </cell>
          <cell r="L459" t="str">
            <v>18.508.924/0001-69</v>
          </cell>
        </row>
        <row r="460">
          <cell r="E460" t="str">
            <v>R. S. Soluções em Refeições</v>
          </cell>
          <cell r="F460">
            <v>0</v>
          </cell>
          <cell r="G460" t="str">
            <v>Recife</v>
          </cell>
          <cell r="H460" t="str">
            <v>PE</v>
          </cell>
          <cell r="I460">
            <v>0</v>
          </cell>
          <cell r="J460">
            <v>0</v>
          </cell>
          <cell r="K460" t="str">
            <v>Pessoa Jurídica</v>
          </cell>
          <cell r="L460" t="str">
            <v>38.446.162/0001-20</v>
          </cell>
        </row>
        <row r="461">
          <cell r="E461" t="str">
            <v>RADE Diagnósticos e Serviços Radiológicos LTDA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str">
            <v>Pessoa Jurídica</v>
          </cell>
          <cell r="L461" t="str">
            <v>26.774.266/0001-85</v>
          </cell>
        </row>
        <row r="462">
          <cell r="E462" t="str">
            <v>Rafael Albuquerque de Macedo Gadelha</v>
          </cell>
          <cell r="F462" t="str">
            <v>Rua Neto Medonça, s/n</v>
          </cell>
          <cell r="G462" t="str">
            <v>RECIFE</v>
          </cell>
          <cell r="H462" t="str">
            <v>PE</v>
          </cell>
          <cell r="I462">
            <v>0</v>
          </cell>
          <cell r="J462">
            <v>0</v>
          </cell>
          <cell r="K462" t="str">
            <v>Pessoa Física</v>
          </cell>
          <cell r="L462" t="str">
            <v>045573144-65</v>
          </cell>
        </row>
        <row r="463">
          <cell r="E463" t="str">
            <v>Rafael Araujo Nobrega</v>
          </cell>
          <cell r="F463" t="str">
            <v>Rua Aristides Muniz, 121</v>
          </cell>
          <cell r="G463" t="str">
            <v>RECIFE</v>
          </cell>
          <cell r="H463" t="str">
            <v>PE</v>
          </cell>
          <cell r="I463">
            <v>0</v>
          </cell>
          <cell r="J463">
            <v>0</v>
          </cell>
          <cell r="K463" t="str">
            <v>Pessoa Física</v>
          </cell>
          <cell r="L463" t="str">
            <v>088516014-19</v>
          </cell>
        </row>
        <row r="464">
          <cell r="E464" t="str">
            <v xml:space="preserve">Rafael Henrique G. P. de Andrade 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str">
            <v>Pessoa Física</v>
          </cell>
          <cell r="L464" t="str">
            <v>100300254-43</v>
          </cell>
        </row>
        <row r="465">
          <cell r="E465" t="str">
            <v xml:space="preserve">Rafael Silva de Santana 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str">
            <v>Pessoa Física</v>
          </cell>
          <cell r="L465">
            <v>0</v>
          </cell>
        </row>
        <row r="466">
          <cell r="E466" t="str">
            <v>Rafaela Lopes da Silva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str">
            <v>Pessoa Física</v>
          </cell>
          <cell r="L466" t="str">
            <v>060.890.184-90</v>
          </cell>
        </row>
        <row r="467">
          <cell r="E467" t="str">
            <v xml:space="preserve">Rafaela Souza Silva 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str">
            <v>Pessoa Física</v>
          </cell>
          <cell r="L467" t="str">
            <v>076.646.184-01</v>
          </cell>
        </row>
        <row r="468">
          <cell r="E468" t="str">
            <v>Raphael Henrique de Moura Cunha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str">
            <v>Pessoa Física</v>
          </cell>
          <cell r="L468" t="str">
            <v>122.212.544-73</v>
          </cell>
        </row>
        <row r="469">
          <cell r="E469" t="str">
            <v xml:space="preserve">Raquel Rejane Barbosa da Silva 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str">
            <v>Pessoa Física</v>
          </cell>
          <cell r="L469" t="str">
            <v>094.201.894-06</v>
          </cell>
        </row>
        <row r="470">
          <cell r="E470" t="str">
            <v>RB GRAFICA SOLUÇÕES EM IMPRESÕES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str">
            <v>Pessoa Jurídica</v>
          </cell>
          <cell r="L470" t="str">
            <v>13.427.459/0001-18</v>
          </cell>
        </row>
        <row r="471">
          <cell r="E471" t="str">
            <v>RBF Brasil Indústria Comércio Projetos e Serviços LTDA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str">
            <v>Pessoa Jurídica</v>
          </cell>
          <cell r="L471" t="str">
            <v>10.255.249/0001-00</v>
          </cell>
        </row>
        <row r="472">
          <cell r="E472" t="str">
            <v xml:space="preserve">Rebeca Matos Velez de Andrade 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str">
            <v>Pessoa Física</v>
          </cell>
          <cell r="L472" t="str">
            <v>054.314.344-97</v>
          </cell>
        </row>
        <row r="473">
          <cell r="E473" t="str">
            <v>RECIFARMA Com P Farm LTDA EPP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str">
            <v>Pessoa Jurídica</v>
          </cell>
          <cell r="L473" t="str">
            <v>08.671.559/0001-55</v>
          </cell>
        </row>
        <row r="474">
          <cell r="E474" t="str">
            <v>REFRIGERAÇÃO DUFRIO COMERCIO E IMPORTAÇÃO S.A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 t="str">
            <v>01.754.239/0004-94</v>
          </cell>
        </row>
        <row r="475">
          <cell r="E475" t="str">
            <v xml:space="preserve">Regina Maria de Araujo 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str">
            <v>Pessoa Física</v>
          </cell>
          <cell r="L475" t="str">
            <v>043.137.694-80</v>
          </cell>
        </row>
        <row r="476">
          <cell r="E476" t="str">
            <v>RENASCER MERCANTIL FERRAFISTA LTDA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str">
            <v>Pessoa Jurídica</v>
          </cell>
          <cell r="L476" t="str">
            <v>07.264.693/0001-79</v>
          </cell>
        </row>
        <row r="477">
          <cell r="E477" t="str">
            <v>Rgraph Locação Comércio e Serviços Ltda</v>
          </cell>
          <cell r="F477" t="str">
            <v>Rua São Salvador, 67 - Graças</v>
          </cell>
          <cell r="G477" t="str">
            <v>RECIFE</v>
          </cell>
          <cell r="H477" t="str">
            <v>PE</v>
          </cell>
          <cell r="I477">
            <v>0</v>
          </cell>
          <cell r="J477">
            <v>0</v>
          </cell>
          <cell r="K477" t="str">
            <v>Pessoa Jurídica</v>
          </cell>
          <cell r="L477" t="str">
            <v>10.279.299/0001-19</v>
          </cell>
        </row>
        <row r="478">
          <cell r="E478" t="str">
            <v>Ricardo E. de Sá Pereira Projetos e Equipamentos de Combate a Incêncio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str">
            <v>Pessoa Jurídica</v>
          </cell>
          <cell r="L478" t="str">
            <v>35.949.849/0001-90</v>
          </cell>
        </row>
        <row r="479">
          <cell r="E479" t="str">
            <v>RICARDO GOMES DA SILVA - RGS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str">
            <v>Pessoa Jurídica</v>
          </cell>
          <cell r="L479" t="str">
            <v>05.080.790/0001-86</v>
          </cell>
        </row>
        <row r="480">
          <cell r="E480" t="str">
            <v>RIOCLARENSE 1 - Comercial Cirurgica Rioclarense LTDA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str">
            <v>Pessoa Jurídica</v>
          </cell>
          <cell r="L480">
            <v>0</v>
          </cell>
        </row>
        <row r="481">
          <cell r="E481" t="str">
            <v>RIOCLARENSE 2 - Comercial Cirurgica Rioclarense LTDA</v>
          </cell>
          <cell r="F481" t="str">
            <v>Rua Paulo costa 140 Distrito Industrial, Jardim Piemont Sul</v>
          </cell>
          <cell r="G481" t="str">
            <v>Betim</v>
          </cell>
          <cell r="H481" t="str">
            <v>MG</v>
          </cell>
          <cell r="I481">
            <v>0</v>
          </cell>
          <cell r="J481">
            <v>0</v>
          </cell>
          <cell r="K481" t="str">
            <v>Pessoa Jurídica</v>
          </cell>
          <cell r="L481" t="str">
            <v>67.729.178/0002-20</v>
          </cell>
        </row>
        <row r="482">
          <cell r="E482" t="str">
            <v>RIOCLARENSE 3 - Comercial Cirurgica Rioclarense LTDA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str">
            <v>Pessoa Jurídica</v>
          </cell>
          <cell r="L482">
            <v>0</v>
          </cell>
        </row>
        <row r="483">
          <cell r="E483" t="str">
            <v>RIOCLARENSE 4 - Comercial Cirurgica Rioclarense LTDA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str">
            <v>Pessoa Jurídica</v>
          </cell>
          <cell r="L483" t="str">
            <v>67.729.178/0004-91</v>
          </cell>
        </row>
        <row r="484">
          <cell r="E484" t="str">
            <v>RIOCLARENSE 5 - Comercial Cirurgica Rioclarense LTDA</v>
          </cell>
          <cell r="F484" t="str">
            <v>Av. Joanna Rodrigues Jondral 250, BL 01 Galpão 04 - Cilo 02</v>
          </cell>
          <cell r="G484" t="str">
            <v>Londrina</v>
          </cell>
          <cell r="H484" t="str">
            <v>PR</v>
          </cell>
          <cell r="I484">
            <v>0</v>
          </cell>
          <cell r="J484">
            <v>0</v>
          </cell>
          <cell r="K484" t="str">
            <v>Pessoa Jurídica</v>
          </cell>
          <cell r="L484" t="str">
            <v>67.729.178/0005-72</v>
          </cell>
        </row>
        <row r="485">
          <cell r="E485" t="str">
            <v>RIOCLARENSE 6 - Comercial Cirurgica Rioclarense LTDA</v>
          </cell>
          <cell r="F485" t="str">
            <v>Rod. Empresário João Santos Filho 689, Muribeca - 54355-030</v>
          </cell>
          <cell r="G485" t="str">
            <v>Recife</v>
          </cell>
          <cell r="H485" t="str">
            <v>PE</v>
          </cell>
          <cell r="I485">
            <v>0</v>
          </cell>
          <cell r="J485">
            <v>0</v>
          </cell>
          <cell r="K485" t="str">
            <v>Pessoa Jurídica</v>
          </cell>
          <cell r="L485" t="str">
            <v>67.729.178/0006-53</v>
          </cell>
        </row>
        <row r="486">
          <cell r="E486" t="str">
            <v>RNP Diagnóstico Cardiológico Ltda</v>
          </cell>
          <cell r="F486" t="str">
            <v>Estrada do Arraial, 3344 - Sala 0008</v>
          </cell>
          <cell r="G486" t="str">
            <v>RECIFE</v>
          </cell>
          <cell r="H486" t="str">
            <v>PE</v>
          </cell>
          <cell r="I486">
            <v>0</v>
          </cell>
          <cell r="J486" t="str">
            <v>fiscal@exatocont.com.br</v>
          </cell>
          <cell r="K486" t="str">
            <v>Pessoa Jurídica</v>
          </cell>
          <cell r="L486" t="str">
            <v>30.757.914/0001-62</v>
          </cell>
        </row>
        <row r="487">
          <cell r="E487" t="str">
            <v>Roberta Lorena de Farias Souza</v>
          </cell>
          <cell r="F487" t="str">
            <v>Rua Prof. Ruy Batista, 78</v>
          </cell>
          <cell r="G487" t="str">
            <v>RECIFE</v>
          </cell>
          <cell r="H487" t="str">
            <v>PE</v>
          </cell>
          <cell r="I487">
            <v>0</v>
          </cell>
          <cell r="J487">
            <v>0</v>
          </cell>
          <cell r="K487" t="str">
            <v>Pessoa Física</v>
          </cell>
          <cell r="L487" t="str">
            <v>049788374-05</v>
          </cell>
        </row>
        <row r="488">
          <cell r="E488" t="str">
            <v>Robson Francisco de Aguiar</v>
          </cell>
          <cell r="F488" t="str">
            <v>Rua Rinaldo Bezerra Negromonte, 72</v>
          </cell>
          <cell r="G488" t="str">
            <v>Moreno</v>
          </cell>
          <cell r="H488" t="str">
            <v>PE</v>
          </cell>
          <cell r="I488">
            <v>0</v>
          </cell>
          <cell r="J488">
            <v>0</v>
          </cell>
          <cell r="K488" t="str">
            <v>Pessoa Física</v>
          </cell>
          <cell r="L488">
            <v>77353277491</v>
          </cell>
        </row>
        <row r="489">
          <cell r="E489" t="str">
            <v>Romário Rodrigues dos Santos Paris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str">
            <v>Pessoa Física</v>
          </cell>
          <cell r="L489" t="str">
            <v>107.741.174-00</v>
          </cell>
        </row>
        <row r="490">
          <cell r="E490" t="str">
            <v>Rosely Bezerra da Silva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str">
            <v>Pessoa Física</v>
          </cell>
          <cell r="L490" t="str">
            <v>112.831.464-95</v>
          </cell>
        </row>
        <row r="491">
          <cell r="E491" t="str">
            <v>Ryan Kleber Bezerra de Andrade</v>
          </cell>
          <cell r="F491" t="str">
            <v>Rua José Carvalheira, 56</v>
          </cell>
          <cell r="G491" t="str">
            <v>RECIFE</v>
          </cell>
          <cell r="H491" t="str">
            <v>PE</v>
          </cell>
          <cell r="I491">
            <v>0</v>
          </cell>
          <cell r="J491">
            <v>0</v>
          </cell>
          <cell r="K491" t="str">
            <v>Pessoa Física</v>
          </cell>
          <cell r="L491" t="str">
            <v>072723684-97</v>
          </cell>
        </row>
        <row r="492">
          <cell r="E492" t="str">
            <v>S. Santos Serralharia Ltda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str">
            <v>Pessoa Jurídica</v>
          </cell>
          <cell r="L492" t="str">
            <v>05.509.916/0001-95</v>
          </cell>
        </row>
        <row r="493">
          <cell r="E493" t="str">
            <v>Safe Suporte a Vida e Comércio Internacional LTDA</v>
          </cell>
          <cell r="F493" t="str">
            <v>Rua Professor Mario Ramos, 20, Bongi</v>
          </cell>
          <cell r="G493" t="str">
            <v>Recife</v>
          </cell>
          <cell r="H493" t="str">
            <v>PE</v>
          </cell>
          <cell r="I493" t="str">
            <v>(81)3225-7150</v>
          </cell>
          <cell r="J493">
            <v>0</v>
          </cell>
          <cell r="K493" t="str">
            <v>Pessoa Jurídica</v>
          </cell>
          <cell r="L493" t="str">
            <v>08.675.394/0001-90</v>
          </cell>
        </row>
        <row r="494">
          <cell r="E494" t="str">
            <v>SAMTRONIC Indústria e Comércio LTDA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str">
            <v>Pessoa Jurídica</v>
          </cell>
          <cell r="L494" t="str">
            <v>58.426.628/0001-33</v>
          </cell>
        </row>
        <row r="495">
          <cell r="E495" t="str">
            <v>SANMED Distribuidora de Produtos Médico-Hospitalares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str">
            <v>Pessoa Jurídica</v>
          </cell>
          <cell r="L495" t="str">
            <v>21.216.468/0001-98</v>
          </cell>
        </row>
        <row r="496">
          <cell r="E496" t="str">
            <v>São Bernardo Indústria Plástica LTDA ME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str">
            <v>Pessoa Jurídica</v>
          </cell>
          <cell r="L496" t="str">
            <v>69.889.053/0001-01</v>
          </cell>
        </row>
        <row r="497">
          <cell r="E497" t="str">
            <v xml:space="preserve">Sara Yasmin Sena de Lima 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str">
            <v>Pessoa Física</v>
          </cell>
          <cell r="L497" t="str">
            <v>114.212.434-74</v>
          </cell>
        </row>
        <row r="498">
          <cell r="E498" t="str">
            <v>Sarita Amorim Vasconcelos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str">
            <v>Pessoa Física</v>
          </cell>
          <cell r="L498" t="str">
            <v>082.085.114-04</v>
          </cell>
        </row>
        <row r="499">
          <cell r="E499" t="str">
            <v>SATENPE - Sind Prof Auxiliares e Técnicos de Enfermagem de PE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str">
            <v>Pessoa Jurídica</v>
          </cell>
          <cell r="L499" t="str">
            <v>11.578.277/0001-12</v>
          </cell>
        </row>
        <row r="500">
          <cell r="E500" t="str">
            <v>Saúde Brasil Comércio e Importação de Material Hospitalar EIRELI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str">
            <v>Pessoa Jurídica</v>
          </cell>
          <cell r="L500" t="str">
            <v>27.970.162/0001-09</v>
          </cell>
        </row>
        <row r="501">
          <cell r="E501" t="str">
            <v>SCM Participações S.A.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str">
            <v>Pessoa Jurídica</v>
          </cell>
          <cell r="L501" t="str">
            <v>44.283.333/0005-74</v>
          </cell>
        </row>
        <row r="502">
          <cell r="E502" t="str">
            <v>SEEPE - Sindicato dos Enfermeiros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str">
            <v>Pessoa Jurídica</v>
          </cell>
          <cell r="L502" t="str">
            <v>08.033.359/0001-77</v>
          </cell>
        </row>
        <row r="503">
          <cell r="E503" t="str">
            <v>SELECTY TECNOLOGIA PARA RH LTDA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str">
            <v>Pessoa Jurídica</v>
          </cell>
          <cell r="L503" t="str">
            <v>09.236.362/0001-50</v>
          </cell>
        </row>
        <row r="504">
          <cell r="E504" t="str">
            <v>Sellmed Produtos Médicos e Hospitalares LTDA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str">
            <v>Pessoa Jurídica</v>
          </cell>
          <cell r="L504" t="str">
            <v>37.438.274/0001-77</v>
          </cell>
        </row>
        <row r="505">
          <cell r="E505" t="str">
            <v>Sergio Medeiros da Silva Junior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str">
            <v>Pessoa Física</v>
          </cell>
          <cell r="L505" t="str">
            <v>074285684-47</v>
          </cell>
        </row>
        <row r="506">
          <cell r="E506" t="str">
            <v>Serval Serviços de Segurança LTDA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str">
            <v>Pessoa Jurídica</v>
          </cell>
          <cell r="L506" t="str">
            <v>09.212.665/0002-14</v>
          </cell>
        </row>
        <row r="507">
          <cell r="E507" t="str">
            <v>Serval Serviços e Limpeza LTDA</v>
          </cell>
          <cell r="F507" t="str">
            <v>Rua Rodrigues Junior 197, Centro - 60060-000</v>
          </cell>
          <cell r="G507" t="str">
            <v>Fortaleza</v>
          </cell>
          <cell r="H507" t="str">
            <v>CE</v>
          </cell>
          <cell r="I507" t="str">
            <v>(85) 3266-1323</v>
          </cell>
          <cell r="J507" t="str">
            <v>diegomendes@bacontabil.com.br</v>
          </cell>
          <cell r="K507" t="str">
            <v>Pessoa Jurídica</v>
          </cell>
          <cell r="L507" t="str">
            <v>07.360.290/0001-23</v>
          </cell>
        </row>
        <row r="508">
          <cell r="E508" t="str">
            <v>Sind. das Emp. de Transp. de Passag. do Est. de PE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str">
            <v>Pessoa Jurídica</v>
          </cell>
          <cell r="L508" t="str">
            <v>09.759.606/0001-80</v>
          </cell>
        </row>
        <row r="509">
          <cell r="E509" t="str">
            <v>Sind. dos Farmaceuticos do Estado de PE - SINFARPE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str">
            <v>Pessoa Jurídica</v>
          </cell>
          <cell r="L509" t="str">
            <v>09.832.494/0001-45</v>
          </cell>
        </row>
        <row r="510">
          <cell r="E510" t="str">
            <v>Sindicato dos Biomédicos - SINDBIO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str">
            <v>Pessoa Jurídica</v>
          </cell>
          <cell r="L510" t="str">
            <v>11.867.512/0001-76</v>
          </cell>
        </row>
        <row r="511">
          <cell r="E511" t="str">
            <v>Sindicato dos Fisioterapeutas e Terapeutas Ocpacionais e Auxiliares de F E TO do Estado de PE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str">
            <v>Pessoa Jurídica</v>
          </cell>
          <cell r="L511" t="str">
            <v>10.580.389/0001-45</v>
          </cell>
        </row>
        <row r="512">
          <cell r="E512" t="str">
            <v>SINEPE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str">
            <v>Pessoa Jurídica</v>
          </cell>
          <cell r="L512" t="str">
            <v>08.959.645/0001-68</v>
          </cell>
        </row>
        <row r="513">
          <cell r="E513" t="str">
            <v>SINPROTIDEPE - Sind dos Prof de Tec. Em Imagem Diagnóstica de PE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str">
            <v>Pessoa Jurídica</v>
          </cell>
          <cell r="L513" t="str">
            <v>05.802.854/0001-05</v>
          </cell>
        </row>
        <row r="514">
          <cell r="E514" t="str">
            <v>Síntese Lincencimento de Programas</v>
          </cell>
          <cell r="F514" t="str">
            <v>Rua da Guia, 142</v>
          </cell>
          <cell r="G514" t="str">
            <v>RECIFE</v>
          </cell>
          <cell r="H514" t="str">
            <v>PE</v>
          </cell>
          <cell r="I514" t="str">
            <v>(81) 3088-7099</v>
          </cell>
          <cell r="J514">
            <v>0</v>
          </cell>
          <cell r="K514" t="str">
            <v>Pessoa Jurídica</v>
          </cell>
          <cell r="L514" t="str">
            <v>16.783.034/0001-30</v>
          </cell>
        </row>
        <row r="515">
          <cell r="E515" t="str">
            <v>Sistemaq Automação S.A.</v>
          </cell>
          <cell r="F515" t="str">
            <v>Rua Carlos Gomes, 976 - Bongi</v>
          </cell>
          <cell r="G515" t="str">
            <v>Recife</v>
          </cell>
          <cell r="H515" t="str">
            <v>PE</v>
          </cell>
          <cell r="I515" t="str">
            <v>(81) 2125-6800</v>
          </cell>
          <cell r="J515">
            <v>0</v>
          </cell>
          <cell r="K515" t="str">
            <v>Pessoa Jurídica</v>
          </cell>
          <cell r="L515" t="str">
            <v>08.665.085/0001-39</v>
          </cell>
        </row>
        <row r="516">
          <cell r="E516" t="str">
            <v>SIVASC - Serviço Integrado Vascular Ltda</v>
          </cell>
          <cell r="F516" t="str">
            <v>Rua São Salvador, 125 - Sala 0008</v>
          </cell>
          <cell r="G516" t="str">
            <v>RECIFE</v>
          </cell>
          <cell r="H516" t="str">
            <v>PE</v>
          </cell>
          <cell r="I516">
            <v>0</v>
          </cell>
          <cell r="J516">
            <v>0</v>
          </cell>
          <cell r="K516" t="str">
            <v>Pessoa Jurídica</v>
          </cell>
          <cell r="L516" t="str">
            <v>18.870.563/0001-04</v>
          </cell>
        </row>
        <row r="517">
          <cell r="E517" t="str">
            <v>SIX Distribuidora Hospitalar LTDA</v>
          </cell>
          <cell r="F517" t="str">
            <v>Rua General Rafael Guimarães 007, Piedade - 54400-440</v>
          </cell>
          <cell r="G517" t="str">
            <v>Jaboatão dos Guararapes</v>
          </cell>
          <cell r="H517" t="str">
            <v>PE</v>
          </cell>
          <cell r="I517" t="str">
            <v>(81) 3096-0044</v>
          </cell>
          <cell r="J517">
            <v>0</v>
          </cell>
          <cell r="K517" t="str">
            <v>Pessoa Jurídica</v>
          </cell>
          <cell r="L517" t="str">
            <v>21.381.761/0001-00</v>
          </cell>
        </row>
        <row r="518">
          <cell r="E518" t="str">
            <v>SL Engenharia Hospitalar LTDA (TEC Saúde)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str">
            <v>Pessoa Jurídica</v>
          </cell>
          <cell r="L518" t="str">
            <v>03.480.539/0001-83</v>
          </cell>
        </row>
        <row r="519">
          <cell r="E519" t="str">
            <v>Smart Ltda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str">
            <v>Pessoa Jurídica</v>
          </cell>
          <cell r="L519" t="str">
            <v>03.423.730/0001-93</v>
          </cell>
        </row>
        <row r="520">
          <cell r="E520" t="str">
            <v>SOLUSEG - C. C. R. Equip. de Proteção EIRELI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str">
            <v>Pessoa Jurídica</v>
          </cell>
          <cell r="L520" t="str">
            <v>28.087.490/0001-24</v>
          </cell>
        </row>
        <row r="521">
          <cell r="E521" t="str">
            <v>SOS PLÁSTICOS - ZOPE COMERCIO VAREJISTA DE COLETORES EIRELI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str">
            <v>Pessoa Jurídica</v>
          </cell>
          <cell r="L521" t="str">
            <v>18.569.679/0001-08</v>
          </cell>
        </row>
        <row r="522">
          <cell r="E522" t="str">
            <v>Souza e Farias Serviços Medicos Ltda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str">
            <v>Pessoa Jurídica</v>
          </cell>
          <cell r="L522" t="str">
            <v>39.448.395/0001-25</v>
          </cell>
        </row>
        <row r="523">
          <cell r="E523" t="str">
            <v>STOCKMED Produtos Médico-Hospitalares LTDA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str">
            <v>Pessoa Jurídica</v>
          </cell>
          <cell r="L523" t="str">
            <v>06.106.005/0001-80</v>
          </cell>
        </row>
        <row r="524">
          <cell r="E524" t="str">
            <v>Suzana Silva dos Prazeres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str">
            <v>Pessoa Física</v>
          </cell>
          <cell r="L524" t="str">
            <v>037.043.034-45</v>
          </cell>
        </row>
        <row r="525">
          <cell r="E525" t="str">
            <v>Swamy Carvalho da Silva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str">
            <v>Pessoa Física</v>
          </cell>
          <cell r="L525" t="str">
            <v>019485414-08</v>
          </cell>
        </row>
        <row r="526">
          <cell r="E526" t="str">
            <v>Tabelionato Figueiredo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str">
            <v>Pessoa Jurídica</v>
          </cell>
          <cell r="L526" t="str">
            <v>11.690.427/0001-85</v>
          </cell>
        </row>
        <row r="527">
          <cell r="E527" t="str">
            <v xml:space="preserve">Tatiane Indrusiak Silva 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str">
            <v>Pessoa Física</v>
          </cell>
          <cell r="L527" t="str">
            <v>054.313.554-30</v>
          </cell>
        </row>
        <row r="528">
          <cell r="E528" t="str">
            <v>Tatiany Pereira Alves Albuquerque Extintores (Arecife Extintores)</v>
          </cell>
          <cell r="F528" t="str">
            <v>Avenida Caxangá 3666, Iputinga - 50731-005</v>
          </cell>
          <cell r="G528" t="str">
            <v>Recife</v>
          </cell>
          <cell r="H528" t="str">
            <v>PE</v>
          </cell>
          <cell r="I528" t="str">
            <v>(81) 9540-1308</v>
          </cell>
          <cell r="J528">
            <v>0</v>
          </cell>
          <cell r="K528" t="str">
            <v>Pessoa Jurídica</v>
          </cell>
          <cell r="L528" t="str">
            <v>36.551.317/0001-63</v>
          </cell>
        </row>
        <row r="529">
          <cell r="E529" t="str">
            <v xml:space="preserve">Tayse Cristina Queiroz Lima 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str">
            <v>Pessoa Física</v>
          </cell>
          <cell r="L529" t="str">
            <v>054.673.934-21</v>
          </cell>
        </row>
        <row r="530">
          <cell r="E530" t="str">
            <v>TECNOVIDA COMERCIAL LTDA</v>
          </cell>
          <cell r="F530" t="str">
            <v>Rua Pereira Coutinho Filho 727, Iputinga - 50680-180</v>
          </cell>
          <cell r="G530" t="str">
            <v>Recife</v>
          </cell>
          <cell r="H530" t="str">
            <v>PE</v>
          </cell>
          <cell r="I530" t="str">
            <v>(81) 3097-0551</v>
          </cell>
          <cell r="J530">
            <v>0</v>
          </cell>
          <cell r="K530" t="str">
            <v>Pessoa Jurídica</v>
          </cell>
          <cell r="L530" t="str">
            <v>01.884.446/0001-99</v>
          </cell>
        </row>
        <row r="531">
          <cell r="E531" t="str">
            <v>Teiko Soluções em Tecnologia da Informática LTDA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str">
            <v>Pessoa Jurídica</v>
          </cell>
          <cell r="L531" t="str">
            <v>05.401.067/0001-51</v>
          </cell>
        </row>
        <row r="532">
          <cell r="E532" t="str">
            <v>Termo Resistencias Eletricas Ltda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str">
            <v>Pessoa Jurídica</v>
          </cell>
          <cell r="L532" t="str">
            <v>41.639.878/0001-59</v>
          </cell>
        </row>
        <row r="533">
          <cell r="E533" t="str">
            <v>TGI Consultoria em Gestão Empresarial</v>
          </cell>
          <cell r="F533" t="str">
            <v xml:space="preserve">Rua Barão de Itamaracá, 293 </v>
          </cell>
          <cell r="G533" t="str">
            <v>Espinheiro</v>
          </cell>
          <cell r="H533" t="str">
            <v>PE</v>
          </cell>
          <cell r="I533">
            <v>0</v>
          </cell>
          <cell r="J533">
            <v>0</v>
          </cell>
          <cell r="K533" t="str">
            <v>Pessoa Jurídica</v>
          </cell>
          <cell r="L533" t="str">
            <v>35.521.046/0001-30</v>
          </cell>
        </row>
        <row r="534">
          <cell r="E534" t="str">
            <v xml:space="preserve">THA E THI FARMACIA DE MANIPULAÇÃO </v>
          </cell>
          <cell r="F534" t="str">
            <v xml:space="preserve">Av. Pedro Bueno, 994, Jabaquara </v>
          </cell>
          <cell r="G534" t="str">
            <v>São Paulo</v>
          </cell>
          <cell r="H534" t="str">
            <v>SP</v>
          </cell>
          <cell r="I534">
            <v>0</v>
          </cell>
          <cell r="J534">
            <v>0</v>
          </cell>
          <cell r="K534" t="str">
            <v>Pessoa Jurídica</v>
          </cell>
          <cell r="L534" t="str">
            <v>06.177.615/0001-74</v>
          </cell>
        </row>
        <row r="535">
          <cell r="E535" t="str">
            <v xml:space="preserve">Thaisa Cristina Aguiar da Silva 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str">
            <v>Pessoa Física</v>
          </cell>
          <cell r="L535" t="str">
            <v>081.244.724-75</v>
          </cell>
        </row>
        <row r="536">
          <cell r="E536" t="str">
            <v>Tiago Feitosa Gonçalves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str">
            <v>Pessoa Física</v>
          </cell>
          <cell r="L536" t="str">
            <v>109729084-43</v>
          </cell>
        </row>
        <row r="537">
          <cell r="E537" t="str">
            <v>TJPE FERM - Fundo Especial de Reaparelhamento e Modernização do Poder Judiciário do Estado de PE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str">
            <v>Pessoa Jurídica</v>
          </cell>
          <cell r="L537" t="str">
            <v>18.335.922/0001-15</v>
          </cell>
        </row>
        <row r="538">
          <cell r="E538" t="str">
            <v>Top Lab Ambiental LTDA</v>
          </cell>
          <cell r="F538" t="str">
            <v>Rua Cateano Ribeiro, 250, Casa Caiada</v>
          </cell>
          <cell r="G538" t="str">
            <v>Olinda</v>
          </cell>
          <cell r="H538" t="str">
            <v>PE</v>
          </cell>
          <cell r="I538" t="str">
            <v>(81)33723469</v>
          </cell>
          <cell r="J538">
            <v>0</v>
          </cell>
          <cell r="K538" t="str">
            <v>Pessoa Jurídica</v>
          </cell>
          <cell r="L538" t="str">
            <v>28.559.206/0001-75</v>
          </cell>
        </row>
        <row r="539">
          <cell r="E539" t="str">
            <v>TOP LIFE Serviços Médicos LTDA</v>
          </cell>
          <cell r="F539" t="str">
            <v>Av. República do Líbano 251, Sala 2501, Torre C - Pina - 51110-160</v>
          </cell>
          <cell r="G539" t="str">
            <v>Recife</v>
          </cell>
          <cell r="H539" t="str">
            <v>PE</v>
          </cell>
          <cell r="I539">
            <v>0</v>
          </cell>
          <cell r="J539" t="str">
            <v>joanne@contabilidadeparamedicos.com.br</v>
          </cell>
          <cell r="K539" t="str">
            <v>Pessoa Jurídica</v>
          </cell>
          <cell r="L539" t="str">
            <v>39.917.814/0001-20</v>
          </cell>
        </row>
        <row r="540">
          <cell r="E540" t="str">
            <v xml:space="preserve">Torres e Pedrosa Comercio de Aguas 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str">
            <v>Pessoa Jurídica</v>
          </cell>
          <cell r="L540" t="str">
            <v>09.324.366/0001-90</v>
          </cell>
        </row>
        <row r="541">
          <cell r="E541" t="str">
            <v>TOTVS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E542" t="str">
            <v>TQS METROLOGIA E SERVICOS LTDA</v>
          </cell>
          <cell r="F542" t="str">
            <v>Rua Severino José de Paula 234 54400-450</v>
          </cell>
          <cell r="G542" t="str">
            <v>Jaboatão dos Guararapes</v>
          </cell>
          <cell r="H542" t="str">
            <v>PE</v>
          </cell>
          <cell r="I542">
            <v>0</v>
          </cell>
          <cell r="J542">
            <v>0</v>
          </cell>
          <cell r="K542" t="str">
            <v>Pessoa Jurídica</v>
          </cell>
          <cell r="L542" t="str">
            <v>19.407.986/0001-47</v>
          </cell>
        </row>
        <row r="543">
          <cell r="E543" t="str">
            <v>Trade Center Pontezinha Ltda (Shopping da Construção)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str">
            <v>Pessoa Jurídica</v>
          </cell>
          <cell r="L543" t="str">
            <v>01.790.410/0001-46</v>
          </cell>
        </row>
        <row r="544">
          <cell r="E544" t="str">
            <v>Tribunal de Justiça FERM-PJPE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str">
            <v>Pessoa Jurídica</v>
          </cell>
          <cell r="L544" t="str">
            <v>018.335.922/0001-15</v>
          </cell>
        </row>
        <row r="545">
          <cell r="E545" t="str">
            <v>TRIUNFO COMERCIO DE ALIMENTOS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str">
            <v>Pessoa Jurídica</v>
          </cell>
          <cell r="L545" t="str">
            <v>30.743.270/0001-53</v>
          </cell>
        </row>
        <row r="546">
          <cell r="E546" t="str">
            <v>Truly Nolen Recife Controle Ambiental</v>
          </cell>
          <cell r="F546" t="str">
            <v>Rua Tomaz Gonzaga, 109</v>
          </cell>
          <cell r="G546" t="str">
            <v>Cordeiro</v>
          </cell>
          <cell r="H546" t="str">
            <v>PE</v>
          </cell>
          <cell r="I546">
            <v>-81</v>
          </cell>
          <cell r="J546">
            <v>0</v>
          </cell>
          <cell r="K546" t="str">
            <v>Pessoa Jurídica</v>
          </cell>
          <cell r="L546" t="str">
            <v>22.428.075/0001-00</v>
          </cell>
        </row>
        <row r="547">
          <cell r="E547" t="str">
            <v>TUPAN CONSTRUÇÃO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str">
            <v>Pessoa Jurídica</v>
          </cell>
          <cell r="L547" t="str">
            <v>00.279.531/0005-99</v>
          </cell>
        </row>
        <row r="548">
          <cell r="E548" t="str">
            <v>Ubirajara José de Oliveira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str">
            <v>Pessoa Jurídica</v>
          </cell>
          <cell r="L548" t="str">
            <v>38.449.370/0001-83</v>
          </cell>
        </row>
        <row r="549">
          <cell r="E549" t="str">
            <v>ULTRA MEDICAL COMERCIO DE MAT HOSPITARALES EIRELI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 t="str">
            <v>18.192.961/0001-00</v>
          </cell>
        </row>
        <row r="550">
          <cell r="E550" t="str">
            <v>Ultramega Dist. Hospitalar Ltda</v>
          </cell>
          <cell r="F550" t="str">
            <v>Rua Augusto Lima, 390 - Aldeia dos Camaras</v>
          </cell>
          <cell r="G550" t="str">
            <v>Camaragibe</v>
          </cell>
          <cell r="H550" t="str">
            <v>PE</v>
          </cell>
          <cell r="I550">
            <v>0</v>
          </cell>
          <cell r="J550">
            <v>0</v>
          </cell>
          <cell r="K550" t="str">
            <v>Pessoa Jurídica</v>
          </cell>
          <cell r="L550" t="str">
            <v>21.596.736/0001-44</v>
          </cell>
        </row>
        <row r="551">
          <cell r="E551" t="str">
            <v>Uni Hospitalar LTDA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str">
            <v>Pessoa Jurídica</v>
          </cell>
          <cell r="L551" t="str">
            <v>07.484.373/0001-24</v>
          </cell>
        </row>
        <row r="552">
          <cell r="E552" t="str">
            <v>Uniao Quimica LTDA</v>
          </cell>
          <cell r="F552" t="str">
            <v>Rua monsenhor Tabosa</v>
          </cell>
          <cell r="G552" t="str">
            <v>Recife</v>
          </cell>
          <cell r="H552" t="str">
            <v>PE</v>
          </cell>
          <cell r="I552">
            <v>0</v>
          </cell>
          <cell r="J552">
            <v>0</v>
          </cell>
          <cell r="K552" t="str">
            <v>Pessoa Jurídica</v>
          </cell>
          <cell r="L552" t="str">
            <v>02.657.887/0001-10</v>
          </cell>
        </row>
        <row r="553">
          <cell r="E553" t="str">
            <v>Unidade de Vídeo Cirurgia Avançada Ltda</v>
          </cell>
          <cell r="F553" t="str">
            <v>Av. Gov. Carlos de Lima Cavalcante, 3995</v>
          </cell>
          <cell r="G553" t="str">
            <v>Olinda</v>
          </cell>
          <cell r="H553" t="str">
            <v>PE</v>
          </cell>
          <cell r="I553" t="str">
            <v>(81) 9927-8064</v>
          </cell>
          <cell r="J553">
            <v>0</v>
          </cell>
          <cell r="K553" t="str">
            <v>Pessoa Jurídica</v>
          </cell>
          <cell r="L553" t="str">
            <v>13.641.358/0001-45</v>
          </cell>
        </row>
        <row r="554">
          <cell r="E554" t="str">
            <v>UNIFAR Distribuidora de Medicamentos LTDA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str">
            <v>Pessoa Jurídica</v>
          </cell>
          <cell r="L554" t="str">
            <v>22.580.510/0001-18</v>
          </cell>
        </row>
        <row r="555">
          <cell r="E555" t="str">
            <v>UNINEFRON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str">
            <v>Pessoa Jurídica</v>
          </cell>
          <cell r="L555">
            <v>0</v>
          </cell>
        </row>
        <row r="556">
          <cell r="E556" t="str">
            <v>USINA SEGURANÇA DE VALORES</v>
          </cell>
          <cell r="F556">
            <v>0</v>
          </cell>
          <cell r="G556" t="str">
            <v>RECIFE</v>
          </cell>
          <cell r="H556" t="str">
            <v>PE</v>
          </cell>
          <cell r="I556">
            <v>0</v>
          </cell>
          <cell r="J556">
            <v>0</v>
          </cell>
          <cell r="K556" t="str">
            <v>Pessoa Jurídica</v>
          </cell>
          <cell r="L556" t="str">
            <v>35.188.179/0001-37</v>
          </cell>
        </row>
        <row r="557">
          <cell r="E557" t="str">
            <v>Valeska Almeida Brito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str">
            <v>Pessoa Física</v>
          </cell>
          <cell r="L557" t="str">
            <v>061.109.434-79</v>
          </cell>
        </row>
        <row r="558">
          <cell r="E558" t="str">
            <v>VALMESSI REFRIGERAÇÃO LTDA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str">
            <v>Pessoa Jurídica</v>
          </cell>
          <cell r="L558" t="str">
            <v>11934.958/0001-76</v>
          </cell>
        </row>
        <row r="559">
          <cell r="E559" t="str">
            <v>Vanessa Alves Santos de Melo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str">
            <v>Pessoa Física</v>
          </cell>
          <cell r="L559" t="str">
            <v>053.203.684-02</v>
          </cell>
        </row>
        <row r="560">
          <cell r="E560" t="str">
            <v xml:space="preserve">Vanessa Rafaela de Barros 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str">
            <v>Pessoa Física</v>
          </cell>
          <cell r="L560" t="str">
            <v>051.938.444-05</v>
          </cell>
        </row>
        <row r="561">
          <cell r="E561" t="str">
            <v xml:space="preserve">Vania Melania de Lima Silva 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str">
            <v>Pessoa Física</v>
          </cell>
          <cell r="L561" t="str">
            <v>933.771.264-49</v>
          </cell>
        </row>
        <row r="562">
          <cell r="E562" t="str">
            <v>VANPEL Materais de Escritório e Informática</v>
          </cell>
          <cell r="F562" t="str">
            <v>3 Travessa de São Sebastião 182, Piedade - 54410-311</v>
          </cell>
          <cell r="G562" t="str">
            <v>Jaboatão dos Guararapes</v>
          </cell>
          <cell r="H562" t="str">
            <v>PE</v>
          </cell>
          <cell r="I562" t="str">
            <v>(81) 3031-5023</v>
          </cell>
          <cell r="J562">
            <v>0</v>
          </cell>
          <cell r="K562" t="str">
            <v>Pessoa Jurídica</v>
          </cell>
          <cell r="L562" t="str">
            <v>08.014.460/0001-80</v>
          </cell>
        </row>
        <row r="563">
          <cell r="E563" t="str">
            <v>VCG ALVES COMERCIO E SERVIÇOS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str">
            <v>Pessoa Jurídica</v>
          </cell>
          <cell r="L563" t="str">
            <v>11.101.202/0001-46</v>
          </cell>
        </row>
        <row r="564">
          <cell r="E564" t="str">
            <v>VDX COMUNICAÇÃO VISUAL LTDA ME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 t="str">
            <v>19.365.922/0001-20</v>
          </cell>
        </row>
        <row r="565">
          <cell r="E565" t="str">
            <v>Vedacom Comercio e Serviços de Vedações e Molas Eireli - ME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str">
            <v>Pessoa Jurídica</v>
          </cell>
          <cell r="L565" t="str">
            <v>17.214.962/0001-46</v>
          </cell>
        </row>
        <row r="566">
          <cell r="E566" t="str">
            <v>VENEZA MATERIAL DE CONSTRUÇÃO LTDA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str">
            <v>Pessoa Jurídica</v>
          </cell>
          <cell r="L566" t="str">
            <v>69.896.090/0015-42</v>
          </cell>
        </row>
        <row r="567">
          <cell r="E567" t="str">
            <v>Vescnet Provedores do Brasil LTDA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str">
            <v>Pessoa Jurídica</v>
          </cell>
          <cell r="L567" t="str">
            <v>40.874.273/0001-80</v>
          </cell>
        </row>
        <row r="568">
          <cell r="E568" t="str">
            <v>Via da Construção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 t="str">
            <v>04.940.640/0003-02</v>
          </cell>
        </row>
        <row r="569">
          <cell r="E569" t="str">
            <v>Via Varejo S/A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str">
            <v>Pessoa Jurídica</v>
          </cell>
          <cell r="L569" t="str">
            <v>33.041.260/0652-90</v>
          </cell>
        </row>
        <row r="570">
          <cell r="E570" t="str">
            <v>Vilma Barbosa de Oliveira (Loggin Card)</v>
          </cell>
          <cell r="F570" t="str">
            <v>Rua São Jorge, 201</v>
          </cell>
          <cell r="G570" t="str">
            <v>Jaboatão dos Guararapes</v>
          </cell>
          <cell r="H570" t="str">
            <v>PE</v>
          </cell>
          <cell r="I570" t="str">
            <v>(81) 3471-6257</v>
          </cell>
          <cell r="J570">
            <v>0</v>
          </cell>
          <cell r="K570" t="str">
            <v>Pessoa Jurídica</v>
          </cell>
          <cell r="L570" t="str">
            <v>12.493.459/0001-53</v>
          </cell>
        </row>
        <row r="571">
          <cell r="E571" t="str">
            <v>Vitale Comércio S.A. - 1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str">
            <v>Pessoa Jurídica</v>
          </cell>
          <cell r="L571" t="str">
            <v>07.160.019/0001-44</v>
          </cell>
        </row>
        <row r="572">
          <cell r="E572" t="str">
            <v>Vitale Comércio S.A. - 2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str">
            <v>Pessoa Jurídica</v>
          </cell>
          <cell r="L572" t="str">
            <v>07.160.019/0002-25</v>
          </cell>
        </row>
        <row r="573">
          <cell r="E573" t="str">
            <v xml:space="preserve">Vitoria Beatriz Santiago dos Santos 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str">
            <v>Pessoa Jurídica</v>
          </cell>
          <cell r="L573" t="str">
            <v>709.346.564-10</v>
          </cell>
        </row>
        <row r="574">
          <cell r="E574" t="str">
            <v>Vitoria Francine Camarotti do Nascimento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str">
            <v>Pessoa Física</v>
          </cell>
          <cell r="L574" t="str">
            <v>132.745.554-44</v>
          </cell>
        </row>
        <row r="575">
          <cell r="E575" t="str">
            <v xml:space="preserve">Vitoria Lorena dos Santos Batista </v>
          </cell>
          <cell r="F575" t="str">
            <v>Rua França Pereira, 115</v>
          </cell>
          <cell r="G575" t="str">
            <v>RECIFE</v>
          </cell>
          <cell r="H575" t="str">
            <v>PE</v>
          </cell>
          <cell r="I575">
            <v>0</v>
          </cell>
          <cell r="J575">
            <v>0</v>
          </cell>
          <cell r="K575" t="str">
            <v>Pessoa Física</v>
          </cell>
          <cell r="L575" t="str">
            <v>067.074.964-84</v>
          </cell>
        </row>
        <row r="576">
          <cell r="E576" t="str">
            <v>W B de Oliveira ME (All Ticket)</v>
          </cell>
          <cell r="F576" t="str">
            <v>Rua General Mac Arthur, 1595, 1º andar, sala 107 - Imbiribeira</v>
          </cell>
          <cell r="G576" t="str">
            <v>Recife</v>
          </cell>
          <cell r="H576" t="str">
            <v>PE</v>
          </cell>
          <cell r="I576" t="str">
            <v>(81) 3327-8011</v>
          </cell>
          <cell r="J576">
            <v>0</v>
          </cell>
          <cell r="K576" t="str">
            <v>Pessoa Jurídica</v>
          </cell>
          <cell r="L576" t="str">
            <v>09.079.072/0001-40</v>
          </cell>
        </row>
        <row r="577">
          <cell r="E577" t="str">
            <v>Wanderley e Regis Com e Prod Médicos Hospitalar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str">
            <v>Pessoa Jurídica</v>
          </cell>
          <cell r="L577" t="str">
            <v>13.120.044/0001-05</v>
          </cell>
        </row>
        <row r="578">
          <cell r="E578" t="str">
            <v>Wendell Silva Soares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str">
            <v>Pessoa Física</v>
          </cell>
          <cell r="L578" t="str">
            <v>107.787.734-00</v>
          </cell>
        </row>
        <row r="579">
          <cell r="E579" t="str">
            <v>Westcon Brasil Ltda (HSBS)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str">
            <v>Pessoa Jurídica</v>
          </cell>
          <cell r="L579" t="str">
            <v>28.268.233/0001-99</v>
          </cell>
        </row>
        <row r="580">
          <cell r="E580" t="str">
            <v>White Martins Gases Ind. NE Ltda</v>
          </cell>
          <cell r="F580" t="str">
            <v>KM 84, 01 - Bl.01</v>
          </cell>
          <cell r="G580" t="str">
            <v>Jaboatão dos Guararapes</v>
          </cell>
          <cell r="H580" t="str">
            <v>PE</v>
          </cell>
          <cell r="I580" t="str">
            <v>(81) 3476-8000</v>
          </cell>
          <cell r="J580">
            <v>0</v>
          </cell>
          <cell r="K580" t="str">
            <v>Pessoa Jurídica</v>
          </cell>
          <cell r="L580" t="str">
            <v>24.380.578/0020-41</v>
          </cell>
        </row>
        <row r="581">
          <cell r="E581" t="str">
            <v>White Martins Gases Ind. NE Ltda - Cabo</v>
          </cell>
          <cell r="F581" t="str">
            <v>Rod. BR 101 S/N - Km 32 Lote B 33 - Distrito Industrial</v>
          </cell>
          <cell r="G581" t="str">
            <v>Cabo de Sto Agostinho</v>
          </cell>
          <cell r="H581" t="str">
            <v>PE</v>
          </cell>
          <cell r="I581">
            <v>0</v>
          </cell>
          <cell r="J581">
            <v>0</v>
          </cell>
          <cell r="K581" t="str">
            <v>Pessoa Jurídica</v>
          </cell>
          <cell r="L581" t="str">
            <v>24.380.578/0022-03</v>
          </cell>
        </row>
        <row r="582">
          <cell r="E582" t="str">
            <v>Will Robson M dos Santos Prestação de Serviços em Geral</v>
          </cell>
          <cell r="F582" t="str">
            <v>Rua Pedro Nunes 41, Loja 0102</v>
          </cell>
          <cell r="G582" t="str">
            <v>Recife</v>
          </cell>
          <cell r="H582" t="str">
            <v>PE</v>
          </cell>
          <cell r="I582">
            <v>0</v>
          </cell>
          <cell r="J582">
            <v>0</v>
          </cell>
          <cell r="K582" t="str">
            <v>Pessoa Jurídica</v>
          </cell>
          <cell r="L582" t="str">
            <v>23.070.786/0001-19</v>
          </cell>
        </row>
        <row r="583">
          <cell r="E583" t="str">
            <v>Xavier, Cunha e Santos Serviços Médicos LTDA</v>
          </cell>
          <cell r="F583" t="str">
            <v>Av. República do Líbano 251, Sala 2506, Torre A CXPST 545. Pina - 51110-160</v>
          </cell>
          <cell r="G583" t="str">
            <v>Recife</v>
          </cell>
          <cell r="H583" t="str">
            <v>PE</v>
          </cell>
          <cell r="I583">
            <v>0</v>
          </cell>
          <cell r="J583" t="str">
            <v>contabilidade@cavilano.com.br</v>
          </cell>
          <cell r="K583" t="str">
            <v>Pessoa Jurídica</v>
          </cell>
          <cell r="L583" t="str">
            <v>36.121.797/0001-22</v>
          </cell>
        </row>
        <row r="584">
          <cell r="E584" t="str">
            <v>ZG Equipamentos de Refrigeração LTDA</v>
          </cell>
          <cell r="F584" t="str">
            <v>Rua Jean Emile Favre, 746, IPSEP</v>
          </cell>
          <cell r="G584" t="str">
            <v xml:space="preserve">Recife </v>
          </cell>
          <cell r="H584" t="str">
            <v>PE</v>
          </cell>
          <cell r="I584" t="str">
            <v>(81) 3471-2775</v>
          </cell>
          <cell r="J584">
            <v>0</v>
          </cell>
          <cell r="K584" t="str">
            <v>Pessoa Jurídica</v>
          </cell>
          <cell r="L584" t="str">
            <v>09.132.989/0001-61</v>
          </cell>
        </row>
        <row r="585"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  <row r="604"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</row>
        <row r="605"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</row>
        <row r="606"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</row>
        <row r="607"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</row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</row>
        <row r="609"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0"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</row>
        <row r="611"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</row>
        <row r="612"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</row>
        <row r="613"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</row>
        <row r="615"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</row>
        <row r="616"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17"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</row>
        <row r="671"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</row>
        <row r="672"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</row>
        <row r="687"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</row>
        <row r="688"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</row>
        <row r="689"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</row>
        <row r="690"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</row>
        <row r="699"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</row>
        <row r="700"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</row>
        <row r="701"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</row>
        <row r="702"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</row>
        <row r="703"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</row>
        <row r="704"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</row>
        <row r="705"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</row>
        <row r="706"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</row>
        <row r="708"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</row>
        <row r="709"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</row>
        <row r="713"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</row>
        <row r="714"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</row>
        <row r="715"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</row>
        <row r="716"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</row>
        <row r="717"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</row>
        <row r="718"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</row>
        <row r="719"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</row>
        <row r="720"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</row>
        <row r="721"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</row>
        <row r="722"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</row>
        <row r="723"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</row>
        <row r="724"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</row>
        <row r="725"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</row>
        <row r="726"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</row>
        <row r="727"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</row>
        <row r="728"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</row>
        <row r="729"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</row>
        <row r="730"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</row>
        <row r="731"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</row>
        <row r="732"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</row>
        <row r="733"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</row>
        <row r="734"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</row>
        <row r="735"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</row>
        <row r="736"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</row>
        <row r="737"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</row>
        <row r="738"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</row>
        <row r="739"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</row>
        <row r="740"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</row>
        <row r="741"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</row>
        <row r="742"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</row>
        <row r="743"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</row>
        <row r="744"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</row>
        <row r="745"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</row>
        <row r="746"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</row>
        <row r="747"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</row>
        <row r="748"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</row>
        <row r="749"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</row>
        <row r="750"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</row>
        <row r="751"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</row>
        <row r="752"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</row>
        <row r="753"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</row>
        <row r="754"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</row>
        <row r="755"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</row>
        <row r="756"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</row>
        <row r="757"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</row>
        <row r="758"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</row>
        <row r="759"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</row>
        <row r="760"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</row>
        <row r="761"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</row>
        <row r="762"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</row>
        <row r="763"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</row>
        <row r="764"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</row>
        <row r="765"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</row>
        <row r="766"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</row>
        <row r="767"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</row>
        <row r="768"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</row>
        <row r="769"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</row>
        <row r="770"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</row>
        <row r="771"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</row>
        <row r="772"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</row>
        <row r="773"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</row>
        <row r="774"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</row>
        <row r="775"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</row>
        <row r="776"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</row>
        <row r="777"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</row>
        <row r="778"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</row>
        <row r="779"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</row>
        <row r="780"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</row>
        <row r="781"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</row>
        <row r="782"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</row>
        <row r="783"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</row>
        <row r="784"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</row>
        <row r="785"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</row>
        <row r="786"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</row>
        <row r="787"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</row>
        <row r="788"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</row>
        <row r="789"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</row>
        <row r="790"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</row>
        <row r="791"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</row>
        <row r="792"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</row>
        <row r="793"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</row>
        <row r="794"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</row>
        <row r="795"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</row>
        <row r="796"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</row>
        <row r="797"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</row>
        <row r="798"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</row>
        <row r="799"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</row>
        <row r="800"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</row>
        <row r="801"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</row>
        <row r="802"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</row>
        <row r="803"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</row>
        <row r="804"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</row>
        <row r="805"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</row>
        <row r="806"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</row>
        <row r="812"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</row>
        <row r="813"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</row>
        <row r="814"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</row>
        <row r="835"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</row>
        <row r="846"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</row>
        <row r="847"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</row>
        <row r="857"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</row>
        <row r="866"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</row>
        <row r="885"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</row>
        <row r="886"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</row>
        <row r="887"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</row>
        <row r="888"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</row>
        <row r="889"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</row>
        <row r="892"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</row>
        <row r="893"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</row>
        <row r="895"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</row>
        <row r="897"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</row>
        <row r="899"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</row>
        <row r="900"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</row>
        <row r="901"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</row>
        <row r="902"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</row>
        <row r="903"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</row>
        <row r="904"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</row>
        <row r="905"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</row>
        <row r="906"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</row>
        <row r="907"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</row>
        <row r="908"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</row>
        <row r="909"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</row>
        <row r="910"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</row>
        <row r="912"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</row>
        <row r="913"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</row>
        <row r="914"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</row>
        <row r="916"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</row>
        <row r="918"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</row>
        <row r="920"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</row>
        <row r="923"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</row>
        <row r="924"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</row>
        <row r="925"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</row>
        <row r="928"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</row>
        <row r="929"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</row>
        <row r="931"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</row>
        <row r="934"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</row>
        <row r="935"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</row>
        <row r="936"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</row>
        <row r="937"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</row>
        <row r="938"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</row>
        <row r="939"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</row>
        <row r="940"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</row>
        <row r="943"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</row>
        <row r="944"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</row>
        <row r="945"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</row>
        <row r="946"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</row>
        <row r="948"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</row>
        <row r="949"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</row>
        <row r="950"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</row>
        <row r="951"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</row>
        <row r="952"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</row>
        <row r="953"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</row>
        <row r="954"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</row>
        <row r="955"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</row>
        <row r="956"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</row>
        <row r="957"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</row>
        <row r="958"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</row>
        <row r="959"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</row>
        <row r="960"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</row>
        <row r="961"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</row>
        <row r="962"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</row>
        <row r="963"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</row>
        <row r="964"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</row>
        <row r="965"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</row>
        <row r="966"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</row>
        <row r="967"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</row>
        <row r="968"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</row>
        <row r="969"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</row>
        <row r="970"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</row>
        <row r="971"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</row>
        <row r="975"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</row>
        <row r="978"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</row>
        <row r="979"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</row>
        <row r="980"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</row>
        <row r="981"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</row>
        <row r="982"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</row>
        <row r="987"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</row>
        <row r="988"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</row>
        <row r="989"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</row>
        <row r="990"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</row>
        <row r="991"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</row>
        <row r="992"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</row>
        <row r="993"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</row>
        <row r="994"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</row>
        <row r="995"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</row>
        <row r="996"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</row>
        <row r="997"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</row>
        <row r="998"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</row>
        <row r="999"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</row>
        <row r="1000"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</row>
        <row r="1001"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</row>
        <row r="1002"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</row>
        <row r="1003"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</row>
        <row r="1004"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</row>
        <row r="1005"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</row>
        <row r="1006"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</row>
        <row r="1007"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</row>
        <row r="1008"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</row>
        <row r="1009"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</row>
        <row r="1010"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</row>
        <row r="1012"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</row>
        <row r="1013"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</row>
        <row r="1014"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</row>
        <row r="1015"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</row>
        <row r="1016"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</row>
        <row r="1017"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</row>
        <row r="1023"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</row>
        <row r="1024"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</row>
        <row r="1025"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</row>
        <row r="1026"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</row>
        <row r="1027"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</row>
        <row r="1028"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</row>
        <row r="1029"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  <row r="1035"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</row>
        <row r="1037"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</row>
        <row r="1038"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</row>
        <row r="1039"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</row>
        <row r="1040"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</row>
        <row r="1041"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</row>
        <row r="1042"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</row>
        <row r="1043"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</row>
        <row r="1045"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</row>
        <row r="1046"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</row>
        <row r="1047"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</row>
        <row r="1048"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</row>
        <row r="1049"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</row>
        <row r="1050"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</row>
        <row r="1051"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</row>
        <row r="1052"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</row>
        <row r="1053"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</row>
        <row r="1054"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</row>
        <row r="1055"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</row>
        <row r="1056"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</row>
        <row r="1057"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</row>
        <row r="1058"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</row>
        <row r="1059"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</row>
        <row r="1060"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</row>
        <row r="1061"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</row>
        <row r="1062"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</row>
        <row r="1063"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</row>
        <row r="1064"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</row>
        <row r="1066"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</row>
        <row r="1067"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</row>
        <row r="1068"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</row>
        <row r="1069"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</row>
        <row r="1070"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</row>
        <row r="1071"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</row>
        <row r="1072"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</row>
        <row r="1074"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</row>
        <row r="1075"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</row>
        <row r="1076"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</row>
        <row r="1078"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</row>
        <row r="1079"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</row>
        <row r="1080"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</row>
        <row r="1081"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</row>
        <row r="1082"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</row>
        <row r="1083"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</row>
        <row r="1084"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</row>
        <row r="1085"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</row>
        <row r="1086"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</row>
        <row r="1087"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</row>
        <row r="1088"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</row>
        <row r="1089"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</row>
        <row r="1090"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</row>
        <row r="1091"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</row>
        <row r="1092"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</row>
        <row r="1093"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</row>
        <row r="1094"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</row>
        <row r="1095"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</row>
        <row r="1096"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</row>
        <row r="1097"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</row>
        <row r="1098"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</row>
        <row r="1099"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</row>
        <row r="1100"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</row>
        <row r="1101"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</row>
        <row r="1102"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</row>
        <row r="1103"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</row>
        <row r="1104"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</row>
        <row r="1105"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</row>
        <row r="1106"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</row>
        <row r="1107"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</row>
        <row r="1108"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</row>
        <row r="1109"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</row>
        <row r="1110"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</row>
        <row r="1111"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</row>
        <row r="1112"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</row>
        <row r="1113"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</row>
        <row r="1114"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</row>
        <row r="1115"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</row>
        <row r="1116"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</row>
        <row r="1117"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</row>
        <row r="1118"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</row>
        <row r="1119"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</row>
        <row r="1120"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</row>
        <row r="1121"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</row>
        <row r="1122"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</row>
        <row r="1123"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</row>
        <row r="1124"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</row>
        <row r="1125"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</row>
        <row r="1126"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</row>
        <row r="1127"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</row>
        <row r="1128"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</row>
        <row r="1129"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</row>
        <row r="1130"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</row>
        <row r="1131"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</row>
        <row r="1132"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</row>
        <row r="1133"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</row>
        <row r="1134"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</row>
        <row r="1135"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  <row r="1136"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</row>
        <row r="1137"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</row>
        <row r="1138"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</row>
        <row r="1139"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</row>
        <row r="1140"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</row>
        <row r="1141"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</row>
        <row r="1142"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</row>
        <row r="1143"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</row>
        <row r="1144"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</row>
        <row r="1145"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</row>
        <row r="1146"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</row>
        <row r="1147"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</row>
        <row r="1148"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</row>
        <row r="1149"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</row>
        <row r="1150"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</row>
        <row r="1151"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</row>
        <row r="1152"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</row>
        <row r="1153"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</row>
        <row r="1154"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</row>
        <row r="1155"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</row>
        <row r="1156"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</row>
        <row r="1157"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</row>
        <row r="1158"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</row>
        <row r="1159"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</row>
        <row r="1160"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</row>
        <row r="1161"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</row>
        <row r="1162"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</row>
        <row r="1163"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</row>
        <row r="1164"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</row>
        <row r="1165"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</row>
        <row r="1166"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</row>
        <row r="1167"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</row>
        <row r="1168"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</row>
        <row r="1169"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</row>
        <row r="1170"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</row>
        <row r="1171"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</row>
        <row r="1172"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</row>
        <row r="1173"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</row>
        <row r="1174"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</row>
        <row r="1175"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</row>
        <row r="1176"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</row>
        <row r="1177"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</row>
        <row r="1178"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</row>
        <row r="1179"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</row>
        <row r="1180"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</row>
        <row r="1181"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</row>
        <row r="1182"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</row>
        <row r="1183"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</row>
        <row r="1184"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</row>
        <row r="1185"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</row>
        <row r="1186"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</row>
        <row r="1187"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</row>
        <row r="1188"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</row>
        <row r="1189"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</row>
        <row r="1190"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</row>
        <row r="1191"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</row>
        <row r="1192"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</row>
        <row r="1193"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</row>
        <row r="1194"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</row>
        <row r="1195"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</row>
        <row r="1196"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</row>
        <row r="1197"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</row>
        <row r="1198"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</row>
        <row r="1199"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</row>
        <row r="1200"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</row>
        <row r="1201"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</row>
        <row r="1202"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</row>
        <row r="1203"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</row>
        <row r="1204"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</row>
        <row r="1205"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</row>
        <row r="1206"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</row>
        <row r="1207"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</row>
        <row r="1208"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</row>
        <row r="1209"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</row>
        <row r="1210"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</row>
        <row r="1211"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</row>
        <row r="1212"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</row>
        <row r="1213"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</row>
        <row r="1214"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</row>
        <row r="1215"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</row>
        <row r="1216"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</row>
        <row r="1217"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</row>
        <row r="1218"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</row>
        <row r="1219"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</row>
        <row r="1220"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</row>
        <row r="1221"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</row>
        <row r="1222"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</row>
        <row r="1223"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</row>
        <row r="1224"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</row>
        <row r="1225"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</row>
        <row r="1226"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</row>
        <row r="1227"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</row>
        <row r="1228"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</row>
        <row r="1229"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</row>
        <row r="1230"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</row>
        <row r="1231"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</row>
        <row r="1232"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</row>
        <row r="1233"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</row>
        <row r="1234"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</row>
        <row r="1235"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</row>
        <row r="1236"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</row>
        <row r="1237"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</row>
        <row r="1238"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</row>
        <row r="1239"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</row>
        <row r="1240"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</row>
        <row r="1242"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</row>
        <row r="1243"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</row>
        <row r="1244"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</row>
        <row r="1245"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</row>
        <row r="1246"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</row>
        <row r="1248"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</row>
        <row r="1249"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</row>
        <row r="1250"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</row>
        <row r="1251"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</row>
        <row r="1252"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</row>
        <row r="1253"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</row>
        <row r="1254"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</row>
        <row r="1255"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</row>
        <row r="1256"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</row>
        <row r="1258"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</row>
        <row r="1259"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</row>
        <row r="1260"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</row>
        <row r="1261"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</row>
        <row r="1262"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</row>
        <row r="1263"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</row>
        <row r="1264"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</row>
        <row r="1265"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</row>
        <row r="1266"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</row>
        <row r="1267"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</row>
        <row r="1268"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</row>
        <row r="1269"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</row>
        <row r="1270"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</row>
        <row r="1271"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</row>
        <row r="1272"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</row>
        <row r="1273"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</row>
        <row r="1274"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</row>
        <row r="1275"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</row>
        <row r="1276"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</row>
        <row r="1277"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</row>
        <row r="1278"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</row>
        <row r="1279"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</row>
        <row r="1280"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</row>
        <row r="1281"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</row>
        <row r="1282"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</row>
        <row r="1283"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</row>
        <row r="1284"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</row>
        <row r="1285"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</row>
        <row r="1287"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</row>
        <row r="1288"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</row>
        <row r="1289"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</row>
        <row r="1291"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</row>
        <row r="1292"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</row>
        <row r="1293"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</row>
        <row r="1294"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</row>
        <row r="1295"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</row>
        <row r="1296"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</row>
        <row r="1297"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</row>
        <row r="1298"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</row>
        <row r="1299"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</row>
        <row r="1300"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</row>
        <row r="1301"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</row>
        <row r="1302"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</row>
        <row r="1303"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</row>
        <row r="1304"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</row>
        <row r="1305"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</row>
        <row r="1306"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</row>
        <row r="1307"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</row>
        <row r="1308"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</row>
        <row r="1309"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</row>
        <row r="1310"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</row>
        <row r="1311"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</row>
        <row r="1312"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</row>
        <row r="1313"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</row>
        <row r="1314"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</row>
        <row r="1315"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</row>
        <row r="1316"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</row>
        <row r="1317"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</row>
        <row r="1318"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</row>
        <row r="1319"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</row>
        <row r="1320"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</row>
        <row r="1321"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</row>
        <row r="1322"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</row>
        <row r="1323"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</row>
        <row r="1324"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</row>
        <row r="1325"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</row>
        <row r="1326"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</row>
        <row r="1327"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</row>
        <row r="1328"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</row>
        <row r="1329"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</row>
        <row r="1330"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</row>
        <row r="1331"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</row>
        <row r="1332"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</row>
        <row r="1333"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</row>
        <row r="1334"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</row>
        <row r="1335"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</row>
        <row r="1336"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</row>
        <row r="1337"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</row>
        <row r="1338"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</row>
        <row r="1339"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</row>
        <row r="1340"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</row>
        <row r="1341"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</row>
        <row r="1342"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</row>
        <row r="1343"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</row>
        <row r="1344"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</row>
        <row r="1345"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</row>
        <row r="1346"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</row>
        <row r="1347"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</row>
        <row r="1348"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</row>
        <row r="1349"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</row>
        <row r="1350"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</row>
        <row r="1351"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</row>
        <row r="1352"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</row>
        <row r="1353"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</row>
        <row r="1354"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</row>
        <row r="1355"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</row>
        <row r="1356"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</row>
        <row r="1357"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</row>
        <row r="1358"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</row>
        <row r="1359"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</row>
        <row r="1360"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</row>
        <row r="1361"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</row>
        <row r="1362"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</row>
        <row r="1363"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</row>
        <row r="1364"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</row>
        <row r="1365"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</row>
        <row r="1366"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</row>
        <row r="1367"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</row>
        <row r="1368"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</row>
        <row r="1369"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</row>
        <row r="1370"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</row>
        <row r="1371"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</row>
        <row r="1372"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</row>
        <row r="1373"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</row>
        <row r="1374"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</row>
        <row r="1375"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</row>
        <row r="1376"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</row>
        <row r="1377"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</row>
        <row r="1378"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</row>
        <row r="1379"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</row>
        <row r="1380"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</row>
        <row r="1381"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</row>
        <row r="1382"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</row>
        <row r="1383"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</row>
        <row r="1384"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</row>
        <row r="1385"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</row>
        <row r="1386"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</row>
        <row r="1387"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</row>
        <row r="1388"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</row>
        <row r="1389"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</row>
        <row r="1390"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</row>
        <row r="1391"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</row>
        <row r="1392"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</row>
        <row r="1393"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</row>
        <row r="1394"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</row>
        <row r="1395"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</row>
        <row r="1396"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</row>
        <row r="1397"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</row>
        <row r="1398"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</row>
        <row r="1399"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</row>
        <row r="1400"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</row>
        <row r="1401"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</row>
        <row r="1402"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</row>
        <row r="1403"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</row>
        <row r="1404"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</row>
        <row r="1405"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</row>
        <row r="1406"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</row>
        <row r="1407"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</row>
        <row r="1408"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</row>
        <row r="1409"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</row>
        <row r="1410"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</row>
        <row r="1411"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</row>
        <row r="1412"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</row>
        <row r="1413"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</row>
        <row r="1414"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</row>
        <row r="1415"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</row>
        <row r="1416"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</row>
        <row r="1417"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</row>
        <row r="1418"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</row>
        <row r="1419"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</row>
        <row r="1420"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</row>
        <row r="1421"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</row>
        <row r="1422"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</row>
        <row r="1423"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</row>
        <row r="1424"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</row>
        <row r="1425"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</row>
        <row r="1426"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</row>
        <row r="1427"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</row>
        <row r="1428"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</row>
        <row r="1429"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</row>
        <row r="1430"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</row>
        <row r="1431"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</row>
        <row r="1432"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</row>
        <row r="1433"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</row>
        <row r="1434"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</row>
        <row r="1435"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</row>
        <row r="1436"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</row>
        <row r="1437"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</row>
        <row r="1438"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</row>
        <row r="1439"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</row>
        <row r="1440"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</row>
        <row r="1441"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</row>
        <row r="1442"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</row>
        <row r="1443"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</row>
        <row r="1444"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</row>
        <row r="1445"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</row>
        <row r="1446"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</row>
        <row r="1447"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</row>
        <row r="1448"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</row>
        <row r="1449"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</row>
        <row r="1450"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</row>
        <row r="1451"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</row>
        <row r="1453"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</row>
        <row r="1454"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</row>
        <row r="1455"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</row>
        <row r="1456"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</row>
        <row r="1457"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</row>
        <row r="1459"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</row>
        <row r="1460"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</row>
        <row r="1461"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</row>
        <row r="1462"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</row>
        <row r="1463"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</row>
        <row r="1464"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</row>
        <row r="1465"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</row>
        <row r="1466"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</row>
        <row r="1467"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</row>
        <row r="1468"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</row>
        <row r="1469"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</row>
        <row r="1471"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</row>
        <row r="1472"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</row>
        <row r="1473"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</row>
        <row r="1474"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</row>
        <row r="1475"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</row>
        <row r="1476"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</row>
        <row r="1477"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</row>
        <row r="1478"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</row>
        <row r="1479"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</row>
        <row r="1480"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</row>
        <row r="1481"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</row>
        <row r="1482"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</row>
        <row r="1483"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</row>
        <row r="1484"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</row>
        <row r="1485"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</row>
        <row r="1486"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</row>
        <row r="1487"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</row>
        <row r="1488"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</row>
        <row r="1489"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</row>
        <row r="1490"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</row>
        <row r="1491"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</row>
        <row r="1492"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</row>
        <row r="1493"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</row>
        <row r="1494"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</row>
        <row r="1495"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</row>
        <row r="1496"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</row>
        <row r="1497"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</row>
        <row r="1498"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</row>
        <row r="1500"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</row>
        <row r="1501"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</row>
        <row r="1502"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</row>
        <row r="1504"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</row>
        <row r="1505"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</row>
        <row r="1506"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</row>
        <row r="1507"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</row>
        <row r="1508"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</row>
        <row r="1509"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</row>
        <row r="1510"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</row>
        <row r="1511"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</row>
        <row r="1512"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</row>
        <row r="1513"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</row>
        <row r="1514"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</row>
        <row r="1515"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</row>
        <row r="1516"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</row>
        <row r="1517"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</row>
        <row r="1518"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</row>
        <row r="1519"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</row>
        <row r="1520"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</row>
        <row r="1521"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</row>
        <row r="1522"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</row>
        <row r="1523"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</row>
        <row r="1524"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</row>
        <row r="1525"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</row>
        <row r="1526"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</row>
        <row r="1527"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</row>
        <row r="1528"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</row>
        <row r="1529"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</row>
        <row r="1530"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</row>
        <row r="1531"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</row>
        <row r="1532"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</row>
        <row r="1533"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</row>
        <row r="1534"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</row>
        <row r="1535"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</row>
        <row r="1536"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</row>
        <row r="1537"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</row>
        <row r="1538"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</row>
        <row r="1539"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</row>
        <row r="1540"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</row>
        <row r="1541"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</row>
        <row r="1542"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</row>
        <row r="1543"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</row>
        <row r="1544"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</row>
        <row r="1545"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</row>
        <row r="1546"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</row>
        <row r="1547"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</row>
        <row r="1548"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</row>
        <row r="1549"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</row>
        <row r="1550"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</row>
        <row r="1551"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</row>
        <row r="1552"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</row>
        <row r="1553"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</row>
        <row r="1554"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</row>
        <row r="1555"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</row>
        <row r="1556"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</row>
        <row r="1557"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</row>
        <row r="1558"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</row>
        <row r="1559"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</row>
        <row r="1560"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</row>
        <row r="1561"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</row>
        <row r="1562"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</row>
        <row r="1563"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</row>
        <row r="1564"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</row>
        <row r="1565"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</row>
        <row r="1566"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</row>
        <row r="1567"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</row>
        <row r="1568"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</row>
        <row r="1569"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</row>
        <row r="1570"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</row>
        <row r="1571"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</row>
        <row r="1572"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</row>
        <row r="1573"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</row>
        <row r="1574"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</row>
        <row r="1575"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</row>
        <row r="1576"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</row>
        <row r="1577"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</row>
        <row r="1578"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</row>
        <row r="1579"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</row>
        <row r="1580"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</row>
        <row r="1581"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</row>
        <row r="1582"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</row>
        <row r="1583"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</row>
        <row r="1584"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</row>
        <row r="1585"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</row>
        <row r="1586"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</row>
        <row r="1587"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</row>
        <row r="1588"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</row>
        <row r="1589"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</row>
        <row r="1590"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</row>
        <row r="1591"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</row>
        <row r="1592"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</row>
        <row r="1593"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</row>
        <row r="1594"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</row>
        <row r="1595"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</row>
        <row r="1596"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</row>
        <row r="1597"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</row>
        <row r="1598"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</row>
        <row r="1599"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</row>
        <row r="1600"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</row>
        <row r="1601"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</row>
        <row r="1602"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</row>
        <row r="1603"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</row>
        <row r="1604"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</row>
        <row r="1605"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</row>
        <row r="1606"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</row>
        <row r="1607"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</row>
        <row r="1608"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</row>
        <row r="1609"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</row>
        <row r="1610"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</row>
        <row r="1611"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</row>
        <row r="1612"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</row>
        <row r="1613"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</row>
        <row r="1614"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</row>
        <row r="1615"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</row>
        <row r="1616"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</row>
        <row r="1617"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</row>
        <row r="1618"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</row>
        <row r="1619"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</row>
        <row r="1620"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</row>
        <row r="1621"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</row>
        <row r="1622"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</row>
        <row r="1623"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</row>
        <row r="1624"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</row>
        <row r="1625"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</row>
        <row r="1626"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</row>
        <row r="1627"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</row>
        <row r="1628"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</row>
        <row r="1629"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</row>
        <row r="1630"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</row>
        <row r="1631"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</row>
        <row r="1632"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</row>
        <row r="1633"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</row>
        <row r="1634"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</row>
        <row r="1635"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</row>
        <row r="1636"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</row>
        <row r="1637"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</row>
        <row r="1638"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</row>
        <row r="1639"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</row>
        <row r="1640"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</row>
        <row r="1641"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</row>
        <row r="1642"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</row>
        <row r="1643"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</row>
        <row r="1644"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</row>
        <row r="1645"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</row>
        <row r="1646"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</row>
        <row r="1647"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</row>
        <row r="1648"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</row>
        <row r="1649"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</row>
        <row r="1650"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</row>
        <row r="1651"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</row>
        <row r="1652"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</row>
        <row r="1653"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</row>
        <row r="1654"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</row>
        <row r="1655"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</row>
        <row r="1656"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</row>
        <row r="1657"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</row>
        <row r="1658"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</row>
        <row r="1659"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</row>
        <row r="1660"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</row>
        <row r="1661"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</row>
        <row r="1662"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</row>
        <row r="1663"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</row>
        <row r="1664"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</row>
        <row r="1665"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</row>
        <row r="1666"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</row>
        <row r="1667"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</row>
        <row r="1668"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</row>
        <row r="1670"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</row>
        <row r="1671"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</row>
        <row r="1672"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</row>
        <row r="1673"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</row>
        <row r="1674"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</row>
        <row r="1675"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</row>
        <row r="1676"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</row>
        <row r="1677"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</row>
        <row r="1678"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</row>
        <row r="1679"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</row>
        <row r="1680"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</row>
        <row r="1681"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</row>
        <row r="1682"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</row>
        <row r="1684"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</row>
        <row r="1685"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</row>
        <row r="1686"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</row>
        <row r="1687"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</row>
        <row r="1688"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</row>
        <row r="1689"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</row>
        <row r="1690"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</row>
        <row r="1691"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</row>
        <row r="1692"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</row>
        <row r="1693"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</row>
        <row r="1694"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</row>
        <row r="1695"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</row>
        <row r="1696"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</row>
        <row r="1697"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</row>
        <row r="1698"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</row>
        <row r="1699"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</row>
        <row r="1700"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</row>
        <row r="1701"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</row>
        <row r="1702"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</row>
        <row r="1703"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</row>
        <row r="1704"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</row>
        <row r="1705"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</row>
        <row r="1706"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</row>
        <row r="1707"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</row>
        <row r="1708"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</row>
        <row r="1709"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</row>
        <row r="1710"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</row>
        <row r="1711"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</row>
        <row r="1713"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</row>
        <row r="1714"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</row>
        <row r="1715"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</row>
        <row r="1717"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</row>
        <row r="1718"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</row>
        <row r="1719"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</row>
        <row r="1720"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</row>
        <row r="1721"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</row>
        <row r="1722"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</row>
        <row r="1723"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</row>
        <row r="1724"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</row>
        <row r="1725"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</row>
        <row r="1726"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</row>
        <row r="1727"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</row>
        <row r="1728"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</row>
        <row r="1729"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</row>
        <row r="1730"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</row>
        <row r="1731"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</row>
        <row r="1732"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</row>
        <row r="1733"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</row>
        <row r="1734"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</row>
        <row r="1735"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</row>
        <row r="1736"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</row>
        <row r="1737"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</row>
        <row r="1738"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</row>
        <row r="1739"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</row>
        <row r="1740">
          <cell r="E1740">
            <v>0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</row>
        <row r="1741"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</row>
        <row r="1742"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</row>
        <row r="1743"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</row>
        <row r="1744"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</row>
        <row r="1745"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</row>
        <row r="1746"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</row>
        <row r="1747"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</row>
        <row r="1748"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</row>
        <row r="1749"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</row>
        <row r="1750"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</row>
        <row r="1751"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</row>
        <row r="1752"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</row>
        <row r="1753"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</row>
        <row r="1754"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</row>
        <row r="1755"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</row>
        <row r="1756"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</row>
        <row r="1757"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</row>
        <row r="1758"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</row>
        <row r="1759"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</row>
        <row r="1760"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</row>
        <row r="1761"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</row>
        <row r="1762"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</row>
        <row r="1763"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</row>
        <row r="1764"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</row>
        <row r="1765"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</row>
        <row r="1766">
          <cell r="E1766">
            <v>0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</row>
        <row r="1767"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</row>
        <row r="1768"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</row>
        <row r="1769"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</row>
        <row r="1770">
          <cell r="E1770">
            <v>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</row>
        <row r="1771"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</row>
        <row r="1772"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</row>
        <row r="1773"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</row>
        <row r="1774"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</row>
        <row r="1775"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</row>
        <row r="1776"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</row>
        <row r="1777"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</row>
        <row r="1778"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</row>
        <row r="1779"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</row>
        <row r="1780"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</row>
        <row r="1781"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</row>
        <row r="1782"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</row>
        <row r="1783"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</row>
        <row r="1784"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</row>
        <row r="1785"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</row>
        <row r="1786"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</row>
        <row r="1787"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</row>
        <row r="1788"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</row>
        <row r="1789"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</row>
        <row r="1790"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</row>
        <row r="1791"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</row>
        <row r="1792"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</row>
        <row r="1793"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</row>
        <row r="1794"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</row>
        <row r="1795"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</row>
        <row r="1796"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</row>
        <row r="1797"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</row>
        <row r="1798"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</row>
        <row r="1799"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</row>
        <row r="1800"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</row>
        <row r="1801"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</row>
        <row r="1802"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</row>
        <row r="1803"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</row>
        <row r="1804"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</row>
        <row r="1805"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</row>
        <row r="1806"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</row>
        <row r="1807"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</row>
        <row r="1808"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</row>
        <row r="1809"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</row>
        <row r="1810"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</row>
        <row r="1811"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</row>
        <row r="1812"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</row>
        <row r="1813"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</row>
        <row r="1814"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</row>
        <row r="1815"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</row>
        <row r="1816"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</row>
        <row r="1817"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</row>
        <row r="1818"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</row>
        <row r="1819"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</row>
        <row r="1820"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</row>
        <row r="1821"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</row>
        <row r="1822"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</row>
        <row r="1823"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</row>
        <row r="1824"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</row>
        <row r="1825"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</row>
        <row r="1826"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</row>
        <row r="1827"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</row>
        <row r="1828"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</row>
        <row r="1829"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</row>
        <row r="1830"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</row>
        <row r="1831"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</row>
        <row r="1832"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</row>
        <row r="1833"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</row>
        <row r="1834"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</row>
        <row r="1835"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</row>
        <row r="1836"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</row>
        <row r="1837"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</row>
        <row r="1838"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</row>
        <row r="1839"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</row>
        <row r="1840"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</row>
        <row r="1841"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</row>
        <row r="1842"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</row>
        <row r="1843"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</row>
        <row r="1844"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</row>
        <row r="1845"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</row>
        <row r="1846"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</row>
        <row r="1847"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</row>
        <row r="1848"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</row>
        <row r="1849"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</row>
        <row r="1850"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</row>
        <row r="1851"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</row>
        <row r="1852"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</row>
        <row r="1853"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</row>
        <row r="1854"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</row>
        <row r="1855"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</row>
        <row r="1856"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</row>
        <row r="1857"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</row>
        <row r="1858"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</row>
        <row r="1859"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</row>
        <row r="1860"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</row>
        <row r="1861"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</row>
        <row r="1862"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</row>
        <row r="1863"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</row>
        <row r="1864"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</row>
        <row r="1865"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</row>
        <row r="1866"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</row>
        <row r="1867"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</row>
        <row r="1868"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</row>
        <row r="1869"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</row>
        <row r="1870"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</row>
        <row r="1871"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</row>
        <row r="1872"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</row>
        <row r="1873"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</row>
        <row r="1874"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</row>
        <row r="1875"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</row>
        <row r="1876"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</row>
        <row r="1877"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</row>
        <row r="1878"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</row>
        <row r="1879"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</row>
        <row r="1881"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</row>
        <row r="1882"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</row>
        <row r="1883"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</row>
        <row r="1884"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</row>
        <row r="1885"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</row>
        <row r="1886"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</row>
        <row r="1887"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</row>
        <row r="1888"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</row>
        <row r="1889"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</row>
        <row r="1890"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</row>
        <row r="1891"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</row>
        <row r="1892"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</row>
        <row r="1893"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</row>
        <row r="1894"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</row>
        <row r="1895"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</row>
        <row r="1897"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</row>
        <row r="1898"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</row>
        <row r="1899"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</row>
        <row r="1900"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</row>
        <row r="1901"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</row>
        <row r="1902"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</row>
        <row r="1903"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</row>
        <row r="1904"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</row>
        <row r="1905"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</row>
        <row r="1906"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</row>
        <row r="1907"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</row>
        <row r="1908"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</row>
        <row r="1909"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</row>
        <row r="1910"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</row>
        <row r="1911"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</row>
        <row r="1912"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</row>
        <row r="1913"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</row>
        <row r="1914"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</row>
        <row r="1915"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</row>
        <row r="1916"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</row>
        <row r="1917"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</row>
        <row r="1918"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</row>
        <row r="1919"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</row>
        <row r="1920"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</row>
        <row r="1921"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</row>
        <row r="1922"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</row>
        <row r="1923"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</row>
        <row r="1924"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</row>
        <row r="1926"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</row>
        <row r="1927"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</row>
        <row r="1928"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</row>
        <row r="1930"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</row>
        <row r="1931"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</row>
        <row r="1932"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</row>
        <row r="1933"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</row>
        <row r="1934"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</row>
        <row r="1935"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</row>
        <row r="1936"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</row>
        <row r="1937"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</row>
        <row r="1938"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</row>
        <row r="1939"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</row>
        <row r="1940"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</row>
        <row r="1941"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</row>
        <row r="1942"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</row>
        <row r="1943"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</row>
        <row r="1944"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</row>
        <row r="1945"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</row>
        <row r="1946"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</row>
        <row r="1947"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</row>
        <row r="1948"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0</v>
          </cell>
        </row>
        <row r="1949"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</row>
        <row r="1950"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</row>
        <row r="1951"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</row>
        <row r="1952"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</row>
        <row r="1953"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</row>
        <row r="1954"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</row>
        <row r="1955"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</row>
        <row r="1956"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</row>
        <row r="1957"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</row>
        <row r="1958"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</row>
        <row r="1959"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</row>
        <row r="1960"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</row>
        <row r="1961"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</row>
        <row r="1962">
          <cell r="E1962">
            <v>0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</row>
        <row r="1963"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</row>
        <row r="1964"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</row>
        <row r="1965"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</row>
        <row r="1966"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</row>
        <row r="1967"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</row>
        <row r="1968"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</row>
        <row r="1969">
          <cell r="E1969">
            <v>0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</row>
        <row r="1970">
          <cell r="E1970">
            <v>0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</row>
        <row r="1971">
          <cell r="E1971">
            <v>0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</row>
        <row r="1972"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</row>
        <row r="1973"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</row>
        <row r="1974"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</row>
        <row r="1975"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</row>
        <row r="1976"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</row>
        <row r="1977"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</row>
        <row r="1978"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</row>
        <row r="1979"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</row>
        <row r="1980"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</row>
        <row r="1981"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</row>
        <row r="1982"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</row>
        <row r="1983"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</row>
        <row r="1984"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</row>
        <row r="1985"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</row>
        <row r="1986"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</row>
        <row r="1987"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</row>
        <row r="1988"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</row>
        <row r="1989"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</row>
        <row r="1990"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</row>
        <row r="1991"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</row>
        <row r="1992"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</row>
        <row r="1993"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</row>
        <row r="1994"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</row>
        <row r="1995"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</row>
        <row r="1996"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</row>
        <row r="1997"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</row>
        <row r="1998"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</row>
        <row r="1999"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</row>
        <row r="2000"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</row>
        <row r="2001"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</row>
        <row r="2002"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</row>
        <row r="2003"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</row>
        <row r="2004"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</row>
        <row r="2005"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</row>
        <row r="2006"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</row>
        <row r="2007"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</row>
        <row r="2008"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</row>
        <row r="2009"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</row>
        <row r="2010"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</row>
        <row r="2011"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</row>
        <row r="2012"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</row>
        <row r="2013"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</row>
        <row r="2014"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</row>
        <row r="2015"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</row>
        <row r="2016"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</row>
        <row r="2017"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</row>
        <row r="2018"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</row>
        <row r="2019"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</row>
        <row r="2020"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</row>
        <row r="2021"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</row>
        <row r="2022"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</row>
        <row r="2023"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</row>
        <row r="2024"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</row>
        <row r="2025">
          <cell r="E2025">
            <v>0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</row>
        <row r="2026"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</row>
        <row r="2027"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</row>
        <row r="2028"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</row>
        <row r="2029"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</row>
        <row r="2030"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</row>
        <row r="2031"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</row>
        <row r="2032"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</row>
        <row r="2033"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</row>
        <row r="2034"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</row>
        <row r="2035">
          <cell r="E2035">
            <v>0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</row>
        <row r="2036"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</row>
        <row r="2037"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</row>
        <row r="2038"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</row>
        <row r="2039"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</row>
        <row r="2040"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</row>
        <row r="2041"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</row>
        <row r="2042">
          <cell r="E2042">
            <v>0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</row>
        <row r="2043">
          <cell r="E2043">
            <v>0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</row>
        <row r="2044">
          <cell r="E2044">
            <v>0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</row>
        <row r="2045"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</row>
        <row r="2046"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</row>
        <row r="2047"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</row>
        <row r="2048"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</row>
        <row r="2049">
          <cell r="E2049">
            <v>0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</row>
        <row r="2050">
          <cell r="E2050">
            <v>0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</row>
        <row r="2051">
          <cell r="E2051">
            <v>0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</row>
        <row r="2052">
          <cell r="E2052">
            <v>0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</row>
        <row r="2053"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</row>
        <row r="2054"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</row>
        <row r="2055"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</row>
        <row r="2056"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</row>
        <row r="2057"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</row>
        <row r="2058"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</row>
        <row r="2059"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</row>
        <row r="2060"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</row>
        <row r="2061">
          <cell r="E2061">
            <v>0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</row>
        <row r="2062"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</row>
        <row r="2063"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</row>
        <row r="2064"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</row>
        <row r="2065"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</row>
        <row r="2066"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</row>
        <row r="2067"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</row>
        <row r="2068"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</row>
        <row r="2069"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</row>
        <row r="2070"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</row>
        <row r="2071"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</row>
        <row r="2072"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</row>
        <row r="2073"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</row>
        <row r="2074"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L2074">
            <v>0</v>
          </cell>
        </row>
        <row r="2075"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</row>
        <row r="2076"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</row>
        <row r="2077">
          <cell r="E2077">
            <v>0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</row>
        <row r="2078"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</row>
        <row r="2079">
          <cell r="E2079">
            <v>0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</row>
        <row r="2080"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</row>
        <row r="2081">
          <cell r="E2081">
            <v>0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</row>
        <row r="2082"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</row>
        <row r="2083">
          <cell r="E2083">
            <v>0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</row>
        <row r="2084"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</row>
        <row r="2086"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</row>
        <row r="2087"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</row>
        <row r="2088"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</row>
        <row r="2089"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</row>
        <row r="2090"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</row>
        <row r="2092"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</row>
        <row r="2093"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</row>
        <row r="2094"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</row>
        <row r="2095"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</row>
        <row r="2096"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</row>
        <row r="2097">
          <cell r="E2097">
            <v>0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</row>
        <row r="2098"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</row>
        <row r="2099"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</row>
        <row r="2100"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</row>
        <row r="2101"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</row>
        <row r="2102"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</row>
        <row r="2103"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</row>
        <row r="2104"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</row>
        <row r="2105"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</row>
        <row r="2106"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</row>
        <row r="2107"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</row>
        <row r="2108">
          <cell r="E2108">
            <v>0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</row>
        <row r="2110"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</row>
        <row r="2111"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</row>
        <row r="2112"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  <cell r="J2112">
            <v>0</v>
          </cell>
          <cell r="K2112">
            <v>0</v>
          </cell>
          <cell r="L2112">
            <v>0</v>
          </cell>
        </row>
        <row r="2113">
          <cell r="E2113">
            <v>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</row>
        <row r="2114"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</row>
        <row r="2115"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</row>
        <row r="2116">
          <cell r="E2116">
            <v>0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</row>
        <row r="2117"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</row>
        <row r="2118">
          <cell r="E2118">
            <v>0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L2118">
            <v>0</v>
          </cell>
        </row>
        <row r="2119"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</row>
        <row r="2121"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</row>
        <row r="2122"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0</v>
          </cell>
          <cell r="K2122">
            <v>0</v>
          </cell>
          <cell r="L2122">
            <v>0</v>
          </cell>
        </row>
        <row r="2123">
          <cell r="E2123">
            <v>0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</row>
        <row r="2124"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</row>
        <row r="2125"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</row>
        <row r="2126"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</row>
        <row r="2127"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</row>
        <row r="2128"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</row>
        <row r="2129"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</row>
        <row r="2130"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L2130">
            <v>0</v>
          </cell>
        </row>
        <row r="2131"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</row>
        <row r="2132"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  <cell r="J2132">
            <v>0</v>
          </cell>
          <cell r="K2132">
            <v>0</v>
          </cell>
          <cell r="L2132">
            <v>0</v>
          </cell>
        </row>
        <row r="2133">
          <cell r="E2133">
            <v>0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L2133">
            <v>0</v>
          </cell>
        </row>
        <row r="2134"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</row>
        <row r="2135">
          <cell r="E2135">
            <v>0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</row>
        <row r="2136">
          <cell r="E2136">
            <v>0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  <cell r="J2136">
            <v>0</v>
          </cell>
          <cell r="K2136">
            <v>0</v>
          </cell>
          <cell r="L2136">
            <v>0</v>
          </cell>
        </row>
        <row r="2137"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</row>
        <row r="2139"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</row>
        <row r="2140"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  <cell r="J2140">
            <v>0</v>
          </cell>
          <cell r="K2140">
            <v>0</v>
          </cell>
          <cell r="L2140">
            <v>0</v>
          </cell>
        </row>
        <row r="2141"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  <cell r="J2141">
            <v>0</v>
          </cell>
          <cell r="K2141">
            <v>0</v>
          </cell>
          <cell r="L2141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</row>
        <row r="2143"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</row>
        <row r="2144"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</row>
        <row r="2145"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</row>
        <row r="2146">
          <cell r="E2146">
            <v>0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</row>
        <row r="2147"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</row>
        <row r="2148">
          <cell r="E2148">
            <v>0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</row>
        <row r="2149"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</row>
        <row r="2150"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</row>
        <row r="2151"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</row>
        <row r="2152"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</row>
        <row r="2153"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</row>
        <row r="2154"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</row>
        <row r="2155"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L2155">
            <v>0</v>
          </cell>
        </row>
        <row r="2156"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</row>
        <row r="2157"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</row>
        <row r="2158"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</row>
        <row r="2159"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</row>
        <row r="2160"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</row>
        <row r="2161"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</row>
        <row r="2162"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</row>
        <row r="2163"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L2163">
            <v>0</v>
          </cell>
        </row>
        <row r="2164"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</row>
        <row r="2165"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</row>
        <row r="2166"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</row>
        <row r="2167"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</row>
        <row r="2168"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</row>
        <row r="2169"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</row>
        <row r="2170"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</row>
        <row r="2171"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</row>
        <row r="2172"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</row>
        <row r="2173"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</row>
        <row r="2174"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</row>
        <row r="2175"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L2175">
            <v>0</v>
          </cell>
        </row>
        <row r="2176"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</row>
        <row r="2177"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</row>
        <row r="2178"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</row>
        <row r="2179"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</row>
        <row r="2180"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</row>
        <row r="2181"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L2181">
            <v>0</v>
          </cell>
        </row>
        <row r="2182">
          <cell r="E2182">
            <v>0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</row>
        <row r="2183"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</row>
        <row r="2184"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</row>
        <row r="2185"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</row>
        <row r="2186"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</row>
        <row r="2187"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</row>
        <row r="2188"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</row>
        <row r="2189"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</row>
        <row r="2190"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</row>
        <row r="2191"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</v>
          </cell>
        </row>
        <row r="2192"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</row>
        <row r="2193"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</v>
          </cell>
        </row>
        <row r="2194"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</row>
        <row r="2195"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</row>
        <row r="2196"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</row>
        <row r="2197">
          <cell r="E2197">
            <v>0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</row>
        <row r="2198"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</row>
        <row r="2199"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</row>
        <row r="2200"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</v>
          </cell>
        </row>
        <row r="2201"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</v>
          </cell>
        </row>
        <row r="2202"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</row>
        <row r="2203"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</row>
        <row r="2204"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</row>
        <row r="2205"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</row>
        <row r="2206"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</row>
        <row r="2207"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</row>
        <row r="2208"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</row>
        <row r="2209"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</row>
        <row r="2210"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</row>
        <row r="2211"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</row>
        <row r="2212">
          <cell r="E2212">
            <v>0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</row>
        <row r="2213"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</row>
        <row r="2214"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</row>
        <row r="2215">
          <cell r="E2215">
            <v>0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L2215">
            <v>0</v>
          </cell>
        </row>
        <row r="2216"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</row>
        <row r="2217"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</v>
          </cell>
        </row>
        <row r="2218"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</row>
        <row r="2219"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</row>
        <row r="2220"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  <cell r="L2220">
            <v>0</v>
          </cell>
        </row>
        <row r="2221"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</row>
        <row r="2222"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</row>
        <row r="2223"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</row>
        <row r="2224"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</row>
        <row r="2225"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</row>
        <row r="2226"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</row>
        <row r="2227"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</row>
        <row r="2228"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</row>
        <row r="2229"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L2229">
            <v>0</v>
          </cell>
        </row>
        <row r="2230"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</row>
        <row r="2231"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L2231">
            <v>0</v>
          </cell>
        </row>
        <row r="2232"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  <cell r="J2232">
            <v>0</v>
          </cell>
          <cell r="K2232">
            <v>0</v>
          </cell>
          <cell r="L2232">
            <v>0</v>
          </cell>
        </row>
        <row r="2233"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</row>
        <row r="2234"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</row>
        <row r="2235"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L2235">
            <v>0</v>
          </cell>
        </row>
        <row r="2236"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  <cell r="J2236">
            <v>0</v>
          </cell>
          <cell r="K2236">
            <v>0</v>
          </cell>
          <cell r="L2236">
            <v>0</v>
          </cell>
        </row>
        <row r="2237"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</row>
        <row r="2238">
          <cell r="E2238">
            <v>0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</row>
        <row r="2239">
          <cell r="E2239">
            <v>0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L2239">
            <v>0</v>
          </cell>
        </row>
        <row r="2240"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L2240">
            <v>0</v>
          </cell>
        </row>
        <row r="2241"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</row>
        <row r="2242">
          <cell r="E2242">
            <v>0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</row>
        <row r="2243"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0</v>
          </cell>
          <cell r="L2243">
            <v>0</v>
          </cell>
        </row>
        <row r="2244"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</row>
        <row r="2245"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</row>
        <row r="2246"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L2246">
            <v>0</v>
          </cell>
        </row>
        <row r="2247"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</row>
        <row r="2248"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</row>
        <row r="2249"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</row>
        <row r="2250"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</row>
        <row r="2251"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</row>
        <row r="2252"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</row>
        <row r="2253"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L2253">
            <v>0</v>
          </cell>
        </row>
        <row r="2254"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</row>
        <row r="2255"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</row>
        <row r="2256"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</row>
        <row r="2257"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0</v>
          </cell>
          <cell r="L2257">
            <v>0</v>
          </cell>
        </row>
        <row r="2258"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</row>
        <row r="2259"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</row>
        <row r="2260"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</row>
        <row r="2261"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</row>
        <row r="2262"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</row>
        <row r="2263"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</row>
        <row r="2264">
          <cell r="E2264">
            <v>0</v>
          </cell>
          <cell r="F2264">
            <v>0</v>
          </cell>
          <cell r="G2264">
            <v>0</v>
          </cell>
          <cell r="H2264">
            <v>0</v>
          </cell>
          <cell r="I2264">
            <v>0</v>
          </cell>
          <cell r="J2264">
            <v>0</v>
          </cell>
          <cell r="K2264">
            <v>0</v>
          </cell>
          <cell r="L2264">
            <v>0</v>
          </cell>
        </row>
        <row r="2265"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</row>
        <row r="2266"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</row>
        <row r="2267"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  <cell r="J2267">
            <v>0</v>
          </cell>
          <cell r="K2267">
            <v>0</v>
          </cell>
          <cell r="L2267">
            <v>0</v>
          </cell>
        </row>
        <row r="2268"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</row>
        <row r="2269"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</row>
        <row r="2270"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</row>
        <row r="2271"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0</v>
          </cell>
          <cell r="L2271">
            <v>0</v>
          </cell>
        </row>
        <row r="2272"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  <cell r="J2272">
            <v>0</v>
          </cell>
          <cell r="K2272">
            <v>0</v>
          </cell>
          <cell r="L2272">
            <v>0</v>
          </cell>
        </row>
        <row r="2273"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</row>
        <row r="2274"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</row>
        <row r="2275"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  <cell r="J2275">
            <v>0</v>
          </cell>
          <cell r="K2275">
            <v>0</v>
          </cell>
          <cell r="L2275">
            <v>0</v>
          </cell>
        </row>
        <row r="2276"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</row>
        <row r="2277"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</row>
        <row r="2278"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  <cell r="J2278">
            <v>0</v>
          </cell>
          <cell r="K2278">
            <v>0</v>
          </cell>
          <cell r="L2278">
            <v>0</v>
          </cell>
        </row>
        <row r="2279"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</row>
        <row r="2280">
          <cell r="E2280">
            <v>0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</row>
        <row r="2281"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</row>
        <row r="2282"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</row>
        <row r="2283"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L2283">
            <v>0</v>
          </cell>
        </row>
        <row r="2284"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</row>
        <row r="2285"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</row>
        <row r="2286"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</row>
        <row r="2287">
          <cell r="E2287">
            <v>0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</row>
        <row r="2288"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</row>
        <row r="2289"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</row>
        <row r="2290"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</row>
        <row r="2291">
          <cell r="E2291">
            <v>0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L2291">
            <v>0</v>
          </cell>
        </row>
        <row r="2292"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</row>
        <row r="2293"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</row>
        <row r="2294"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L2294">
            <v>0</v>
          </cell>
        </row>
        <row r="2295"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L2295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</row>
        <row r="2297"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</row>
        <row r="2298"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</row>
        <row r="2299"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</row>
        <row r="2300"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</row>
        <row r="2301"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0</v>
          </cell>
          <cell r="L2301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</row>
        <row r="2303">
          <cell r="E2303">
            <v>0</v>
          </cell>
          <cell r="F2303">
            <v>0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L2303">
            <v>0</v>
          </cell>
        </row>
        <row r="2304"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</row>
        <row r="2305"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</row>
        <row r="2306"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</row>
        <row r="2307">
          <cell r="E2307">
            <v>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</row>
        <row r="2308"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</row>
        <row r="2309"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</row>
        <row r="2310"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  <cell r="J2310">
            <v>0</v>
          </cell>
          <cell r="K2310">
            <v>0</v>
          </cell>
          <cell r="L2310">
            <v>0</v>
          </cell>
        </row>
        <row r="2311"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L2311">
            <v>0</v>
          </cell>
        </row>
        <row r="2312"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</row>
        <row r="2313">
          <cell r="E2313">
            <v>0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  <cell r="J2313">
            <v>0</v>
          </cell>
          <cell r="K2313">
            <v>0</v>
          </cell>
          <cell r="L2313">
            <v>0</v>
          </cell>
        </row>
        <row r="2314">
          <cell r="E2314">
            <v>0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</row>
        <row r="2315"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</row>
        <row r="2316">
          <cell r="E2316">
            <v>0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</row>
        <row r="2317"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</row>
        <row r="2318">
          <cell r="E2318">
            <v>0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</row>
        <row r="2319">
          <cell r="E2319">
            <v>0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  <cell r="J2319">
            <v>0</v>
          </cell>
          <cell r="K2319">
            <v>0</v>
          </cell>
          <cell r="L2319">
            <v>0</v>
          </cell>
        </row>
        <row r="2320">
          <cell r="E2320">
            <v>0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  <cell r="J2320">
            <v>0</v>
          </cell>
          <cell r="K2320">
            <v>0</v>
          </cell>
          <cell r="L2320">
            <v>0</v>
          </cell>
        </row>
        <row r="2321">
          <cell r="E2321">
            <v>0</v>
          </cell>
          <cell r="F2321">
            <v>0</v>
          </cell>
          <cell r="G2321">
            <v>0</v>
          </cell>
          <cell r="H2321">
            <v>0</v>
          </cell>
          <cell r="I2321">
            <v>0</v>
          </cell>
          <cell r="J2321">
            <v>0</v>
          </cell>
          <cell r="K2321">
            <v>0</v>
          </cell>
          <cell r="L2321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</row>
        <row r="2323"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  <cell r="J2323">
            <v>0</v>
          </cell>
          <cell r="K2323">
            <v>0</v>
          </cell>
          <cell r="L2323">
            <v>0</v>
          </cell>
        </row>
        <row r="2324"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  <cell r="J2324">
            <v>0</v>
          </cell>
          <cell r="K2324">
            <v>0</v>
          </cell>
          <cell r="L2324">
            <v>0</v>
          </cell>
        </row>
        <row r="2325"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</row>
        <row r="2326"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</row>
        <row r="2327">
          <cell r="E2327">
            <v>0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  <cell r="J2327">
            <v>0</v>
          </cell>
          <cell r="K2327">
            <v>0</v>
          </cell>
          <cell r="L2327">
            <v>0</v>
          </cell>
        </row>
        <row r="2328">
          <cell r="E2328">
            <v>0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  <cell r="J2328">
            <v>0</v>
          </cell>
          <cell r="K2328">
            <v>0</v>
          </cell>
          <cell r="L2328">
            <v>0</v>
          </cell>
        </row>
        <row r="2329"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</row>
        <row r="2330"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  <cell r="J2330">
            <v>0</v>
          </cell>
          <cell r="K2330">
            <v>0</v>
          </cell>
          <cell r="L2330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</row>
        <row r="2332">
          <cell r="E2332">
            <v>0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  <cell r="J2332">
            <v>0</v>
          </cell>
          <cell r="K2332">
            <v>0</v>
          </cell>
          <cell r="L2332">
            <v>0</v>
          </cell>
        </row>
        <row r="2333"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  <cell r="J2333">
            <v>0</v>
          </cell>
          <cell r="K2333">
            <v>0</v>
          </cell>
          <cell r="L2333">
            <v>0</v>
          </cell>
        </row>
        <row r="2334">
          <cell r="E2334">
            <v>0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</row>
        <row r="2335">
          <cell r="E2335">
            <v>0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</row>
        <row r="2336">
          <cell r="E2336">
            <v>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</row>
        <row r="2337"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</row>
        <row r="2338"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</row>
        <row r="2339">
          <cell r="E2339">
            <v>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</row>
        <row r="2340">
          <cell r="E2340">
            <v>0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  <cell r="J2340">
            <v>0</v>
          </cell>
          <cell r="K2340">
            <v>0</v>
          </cell>
          <cell r="L2340">
            <v>0</v>
          </cell>
        </row>
        <row r="2341"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</row>
        <row r="2342">
          <cell r="E2342">
            <v>0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  <cell r="J2342">
            <v>0</v>
          </cell>
          <cell r="K2342">
            <v>0</v>
          </cell>
          <cell r="L2342">
            <v>0</v>
          </cell>
        </row>
        <row r="2343"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  <cell r="J2343">
            <v>0</v>
          </cell>
          <cell r="K2343">
            <v>0</v>
          </cell>
          <cell r="L2343">
            <v>0</v>
          </cell>
        </row>
        <row r="2344"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</row>
        <row r="2345"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  <cell r="J2345">
            <v>0</v>
          </cell>
          <cell r="K2345">
            <v>0</v>
          </cell>
          <cell r="L2345">
            <v>0</v>
          </cell>
        </row>
        <row r="2346"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  <cell r="J2346">
            <v>0</v>
          </cell>
          <cell r="K2346">
            <v>0</v>
          </cell>
          <cell r="L2346">
            <v>0</v>
          </cell>
        </row>
        <row r="2347"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</row>
        <row r="2348"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</row>
        <row r="2349"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</row>
        <row r="2350"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  <cell r="J2350">
            <v>0</v>
          </cell>
          <cell r="K2350">
            <v>0</v>
          </cell>
          <cell r="L2350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</row>
        <row r="2352"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</row>
        <row r="2353"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</row>
        <row r="2354"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L2355">
            <v>0</v>
          </cell>
        </row>
        <row r="2356"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</row>
        <row r="2357"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</row>
        <row r="2358"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</row>
        <row r="2359"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</row>
        <row r="2360"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</row>
        <row r="2361"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  <cell r="J2361">
            <v>0</v>
          </cell>
          <cell r="K2361">
            <v>0</v>
          </cell>
          <cell r="L2361">
            <v>0</v>
          </cell>
        </row>
        <row r="2362"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</row>
        <row r="2363"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</row>
        <row r="2364">
          <cell r="E2364">
            <v>0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  <cell r="J2364">
            <v>0</v>
          </cell>
          <cell r="K2364">
            <v>0</v>
          </cell>
          <cell r="L2364">
            <v>0</v>
          </cell>
        </row>
        <row r="2365"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</row>
        <row r="2366"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</row>
        <row r="2367"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</row>
        <row r="2368"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  <cell r="J2368">
            <v>0</v>
          </cell>
          <cell r="K2368">
            <v>0</v>
          </cell>
          <cell r="L2368">
            <v>0</v>
          </cell>
        </row>
        <row r="2369"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</row>
        <row r="2370"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</row>
        <row r="2371"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</row>
        <row r="2372"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</row>
        <row r="2373"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  <cell r="J2373">
            <v>0</v>
          </cell>
          <cell r="K2373">
            <v>0</v>
          </cell>
          <cell r="L2373">
            <v>0</v>
          </cell>
        </row>
        <row r="2374"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</row>
        <row r="2375"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</row>
        <row r="2376"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  <cell r="J2376">
            <v>0</v>
          </cell>
          <cell r="K2376">
            <v>0</v>
          </cell>
          <cell r="L2376">
            <v>0</v>
          </cell>
        </row>
        <row r="2377"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  <cell r="J2377">
            <v>0</v>
          </cell>
          <cell r="K2377">
            <v>0</v>
          </cell>
          <cell r="L2377">
            <v>0</v>
          </cell>
        </row>
        <row r="2378"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</row>
        <row r="2379"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</row>
        <row r="2380"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</row>
        <row r="2381"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</row>
        <row r="2382"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</row>
        <row r="2383"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</row>
        <row r="2384"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</row>
        <row r="2385"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</row>
        <row r="2386"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</row>
        <row r="2387"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</row>
        <row r="2388"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</row>
        <row r="2389"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</row>
        <row r="2390"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</row>
        <row r="2391"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</row>
        <row r="2392"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</row>
        <row r="2393"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</row>
        <row r="2394"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</row>
        <row r="2395"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</row>
        <row r="2396"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</row>
        <row r="2397"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</row>
        <row r="2398"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</row>
        <row r="2399"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</row>
        <row r="2400"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</row>
        <row r="2401"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</row>
        <row r="2402"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</row>
        <row r="2403"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</row>
        <row r="2404"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</row>
        <row r="2405"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</row>
        <row r="2406"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</row>
        <row r="2407"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</row>
        <row r="2408"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</row>
        <row r="2409"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</row>
        <row r="2410"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</row>
        <row r="2411">
          <cell r="E2411">
            <v>0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  <cell r="J2411">
            <v>0</v>
          </cell>
          <cell r="K2411">
            <v>0</v>
          </cell>
          <cell r="L2411">
            <v>0</v>
          </cell>
        </row>
        <row r="2412"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</row>
        <row r="2413">
          <cell r="E2413">
            <v>0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  <cell r="J2413">
            <v>0</v>
          </cell>
          <cell r="K2413">
            <v>0</v>
          </cell>
          <cell r="L2413">
            <v>0</v>
          </cell>
        </row>
        <row r="2414"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  <cell r="J2414">
            <v>0</v>
          </cell>
          <cell r="K2414">
            <v>0</v>
          </cell>
          <cell r="L2414">
            <v>0</v>
          </cell>
        </row>
        <row r="2415"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</row>
        <row r="2416"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</row>
        <row r="2417">
          <cell r="E2417">
            <v>0</v>
          </cell>
          <cell r="F2417">
            <v>0</v>
          </cell>
          <cell r="G2417">
            <v>0</v>
          </cell>
          <cell r="H2417">
            <v>0</v>
          </cell>
          <cell r="I2417">
            <v>0</v>
          </cell>
          <cell r="J2417">
            <v>0</v>
          </cell>
          <cell r="K2417">
            <v>0</v>
          </cell>
          <cell r="L2417">
            <v>0</v>
          </cell>
        </row>
        <row r="2418"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</row>
        <row r="2419">
          <cell r="E2419">
            <v>0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  <cell r="J2419">
            <v>0</v>
          </cell>
          <cell r="K2419">
            <v>0</v>
          </cell>
          <cell r="L2419">
            <v>0</v>
          </cell>
        </row>
        <row r="2420">
          <cell r="E2420">
            <v>0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  <cell r="J2420">
            <v>0</v>
          </cell>
          <cell r="K2420">
            <v>0</v>
          </cell>
          <cell r="L2420">
            <v>0</v>
          </cell>
        </row>
        <row r="2421"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  <cell r="J2421">
            <v>0</v>
          </cell>
          <cell r="K2421">
            <v>0</v>
          </cell>
          <cell r="L2421">
            <v>0</v>
          </cell>
        </row>
        <row r="2422"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  <cell r="J2422">
            <v>0</v>
          </cell>
          <cell r="K2422">
            <v>0</v>
          </cell>
          <cell r="L2422">
            <v>0</v>
          </cell>
        </row>
        <row r="2423">
          <cell r="E2423">
            <v>0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  <cell r="J2423">
            <v>0</v>
          </cell>
          <cell r="K2423">
            <v>0</v>
          </cell>
          <cell r="L2423">
            <v>0</v>
          </cell>
        </row>
        <row r="2424"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  <cell r="J2424">
            <v>0</v>
          </cell>
          <cell r="K2424">
            <v>0</v>
          </cell>
          <cell r="L2424">
            <v>0</v>
          </cell>
        </row>
        <row r="2425"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  <cell r="J2425">
            <v>0</v>
          </cell>
          <cell r="K2425">
            <v>0</v>
          </cell>
          <cell r="L2425">
            <v>0</v>
          </cell>
        </row>
        <row r="2426">
          <cell r="E2426">
            <v>0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</row>
        <row r="2427">
          <cell r="E2427">
            <v>0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</row>
        <row r="2428">
          <cell r="E2428">
            <v>0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  <cell r="J2428">
            <v>0</v>
          </cell>
          <cell r="K2428">
            <v>0</v>
          </cell>
          <cell r="L2428">
            <v>0</v>
          </cell>
        </row>
        <row r="2429">
          <cell r="E2429">
            <v>0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</row>
        <row r="2430"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</row>
        <row r="2431">
          <cell r="E2431">
            <v>0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</row>
        <row r="2432"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  <cell r="J2432">
            <v>0</v>
          </cell>
          <cell r="K2432">
            <v>0</v>
          </cell>
          <cell r="L2432">
            <v>0</v>
          </cell>
        </row>
        <row r="2433">
          <cell r="E2433">
            <v>0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L2433">
            <v>0</v>
          </cell>
        </row>
        <row r="2434"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</row>
        <row r="2435">
          <cell r="E2435">
            <v>0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L2435">
            <v>0</v>
          </cell>
        </row>
        <row r="2436">
          <cell r="E2436">
            <v>0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  <cell r="J2436">
            <v>0</v>
          </cell>
          <cell r="K2436">
            <v>0</v>
          </cell>
          <cell r="L2436">
            <v>0</v>
          </cell>
        </row>
        <row r="2437">
          <cell r="E2437">
            <v>0</v>
          </cell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</row>
        <row r="2438">
          <cell r="E2438">
            <v>0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  <cell r="J2438">
            <v>0</v>
          </cell>
          <cell r="K2438">
            <v>0</v>
          </cell>
          <cell r="L2438">
            <v>0</v>
          </cell>
        </row>
        <row r="2439">
          <cell r="E2439">
            <v>0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L2439">
            <v>0</v>
          </cell>
        </row>
        <row r="2440">
          <cell r="E2440">
            <v>0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</row>
        <row r="2441">
          <cell r="E2441">
            <v>0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</row>
        <row r="2442"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</row>
        <row r="2443"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</row>
        <row r="2444">
          <cell r="E2444">
            <v>0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</row>
        <row r="2445">
          <cell r="E2445">
            <v>0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</row>
        <row r="2446"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  <cell r="J2446">
            <v>0</v>
          </cell>
          <cell r="K2446">
            <v>0</v>
          </cell>
          <cell r="L2446">
            <v>0</v>
          </cell>
        </row>
        <row r="2447"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</row>
        <row r="2448">
          <cell r="E2448">
            <v>0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  <cell r="J2448">
            <v>0</v>
          </cell>
          <cell r="K2448">
            <v>0</v>
          </cell>
          <cell r="L2448">
            <v>0</v>
          </cell>
        </row>
        <row r="2449">
          <cell r="E2449">
            <v>0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</row>
        <row r="2450"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</row>
        <row r="2451">
          <cell r="E2451">
            <v>0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</row>
        <row r="2452"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</row>
        <row r="2453"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</row>
        <row r="2454"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</row>
        <row r="2455"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L2455">
            <v>0</v>
          </cell>
        </row>
        <row r="2456"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</row>
        <row r="2457"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  <cell r="J2457">
            <v>0</v>
          </cell>
          <cell r="K2457">
            <v>0</v>
          </cell>
          <cell r="L2457">
            <v>0</v>
          </cell>
        </row>
        <row r="2458"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</row>
        <row r="2459"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  <cell r="J2459">
            <v>0</v>
          </cell>
          <cell r="K2459">
            <v>0</v>
          </cell>
          <cell r="L2459">
            <v>0</v>
          </cell>
        </row>
        <row r="2460"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</row>
        <row r="2461"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</row>
        <row r="2462">
          <cell r="E2462">
            <v>0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  <cell r="J2462">
            <v>0</v>
          </cell>
          <cell r="K2462">
            <v>0</v>
          </cell>
          <cell r="L2462">
            <v>0</v>
          </cell>
        </row>
        <row r="2463">
          <cell r="E2463">
            <v>0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  <cell r="J2463">
            <v>0</v>
          </cell>
          <cell r="K2463">
            <v>0</v>
          </cell>
          <cell r="L2463">
            <v>0</v>
          </cell>
        </row>
        <row r="2464">
          <cell r="E2464">
            <v>0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  <cell r="J2464">
            <v>0</v>
          </cell>
          <cell r="K2464">
            <v>0</v>
          </cell>
          <cell r="L2464">
            <v>0</v>
          </cell>
        </row>
        <row r="2465"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  <cell r="J2465">
            <v>0</v>
          </cell>
          <cell r="K2465">
            <v>0</v>
          </cell>
          <cell r="L2465">
            <v>0</v>
          </cell>
        </row>
        <row r="2466">
          <cell r="E2466">
            <v>0</v>
          </cell>
          <cell r="F2466">
            <v>0</v>
          </cell>
          <cell r="G2466">
            <v>0</v>
          </cell>
          <cell r="H2466">
            <v>0</v>
          </cell>
          <cell r="I2466">
            <v>0</v>
          </cell>
          <cell r="J2466">
            <v>0</v>
          </cell>
          <cell r="K2466">
            <v>0</v>
          </cell>
          <cell r="L2466">
            <v>0</v>
          </cell>
        </row>
        <row r="2467"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</row>
        <row r="2468">
          <cell r="E2468">
            <v>0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</row>
        <row r="2469">
          <cell r="E2469">
            <v>0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L2469">
            <v>0</v>
          </cell>
        </row>
        <row r="2470"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  <cell r="J2470">
            <v>0</v>
          </cell>
          <cell r="K2470">
            <v>0</v>
          </cell>
          <cell r="L2470">
            <v>0</v>
          </cell>
        </row>
        <row r="2471"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</row>
        <row r="2472">
          <cell r="E2472">
            <v>0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</row>
        <row r="2473"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  <cell r="J2473">
            <v>0</v>
          </cell>
          <cell r="K2473">
            <v>0</v>
          </cell>
          <cell r="L2473">
            <v>0</v>
          </cell>
        </row>
        <row r="2474">
          <cell r="E2474">
            <v>0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</row>
        <row r="2475"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L2475">
            <v>0</v>
          </cell>
        </row>
        <row r="2476"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</row>
        <row r="2477"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</row>
        <row r="2478"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  <cell r="J2478">
            <v>0</v>
          </cell>
          <cell r="K2478">
            <v>0</v>
          </cell>
          <cell r="L2478">
            <v>0</v>
          </cell>
        </row>
        <row r="2479"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  <cell r="J2479">
            <v>0</v>
          </cell>
          <cell r="K2479">
            <v>0</v>
          </cell>
          <cell r="L2479">
            <v>0</v>
          </cell>
        </row>
        <row r="2480">
          <cell r="E2480">
            <v>0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  <cell r="J2480">
            <v>0</v>
          </cell>
          <cell r="K2480">
            <v>0</v>
          </cell>
          <cell r="L2480">
            <v>0</v>
          </cell>
        </row>
        <row r="2481"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  <cell r="L2481">
            <v>0</v>
          </cell>
        </row>
        <row r="2482"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</row>
        <row r="2483">
          <cell r="E2483">
            <v>0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</row>
        <row r="2484"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  <cell r="L2484">
            <v>0</v>
          </cell>
        </row>
        <row r="2485"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  <cell r="L2485">
            <v>0</v>
          </cell>
        </row>
        <row r="2486">
          <cell r="E2486">
            <v>0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</row>
        <row r="2487">
          <cell r="E2487">
            <v>0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</row>
        <row r="2488"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  <cell r="J2488">
            <v>0</v>
          </cell>
          <cell r="K2488">
            <v>0</v>
          </cell>
          <cell r="L2488">
            <v>0</v>
          </cell>
        </row>
        <row r="2489">
          <cell r="E2489">
            <v>0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</row>
        <row r="2490">
          <cell r="E2490">
            <v>0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  <cell r="J2490">
            <v>0</v>
          </cell>
          <cell r="K2490">
            <v>0</v>
          </cell>
          <cell r="L2490">
            <v>0</v>
          </cell>
        </row>
        <row r="2491">
          <cell r="E2491">
            <v>0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  <cell r="J2491">
            <v>0</v>
          </cell>
          <cell r="K2491">
            <v>0</v>
          </cell>
          <cell r="L2491">
            <v>0</v>
          </cell>
        </row>
        <row r="2492"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</row>
        <row r="2493"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</row>
        <row r="2494"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</row>
        <row r="2495"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</row>
        <row r="2496"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</row>
        <row r="2497"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</row>
        <row r="2498">
          <cell r="E2498">
            <v>0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  <cell r="J2498">
            <v>0</v>
          </cell>
          <cell r="K2498">
            <v>0</v>
          </cell>
          <cell r="L2498">
            <v>0</v>
          </cell>
        </row>
        <row r="2499">
          <cell r="E2499">
            <v>0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  <cell r="J2499">
            <v>0</v>
          </cell>
          <cell r="K2499">
            <v>0</v>
          </cell>
          <cell r="L2499">
            <v>0</v>
          </cell>
        </row>
        <row r="2500">
          <cell r="E2500">
            <v>0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  <cell r="L2500">
            <v>0</v>
          </cell>
        </row>
        <row r="2501">
          <cell r="E2501">
            <v>0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  <cell r="J2501">
            <v>0</v>
          </cell>
          <cell r="K2501">
            <v>0</v>
          </cell>
          <cell r="L2501">
            <v>0</v>
          </cell>
        </row>
        <row r="2502"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</row>
        <row r="2503"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L2503">
            <v>0</v>
          </cell>
        </row>
        <row r="2504"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</row>
        <row r="2505"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</row>
        <row r="2506"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  <cell r="J2506">
            <v>0</v>
          </cell>
          <cell r="K2506">
            <v>0</v>
          </cell>
          <cell r="L2506">
            <v>0</v>
          </cell>
        </row>
        <row r="2507"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</row>
        <row r="2508"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</row>
        <row r="2509"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</row>
        <row r="2510">
          <cell r="E2510">
            <v>0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</row>
        <row r="2511">
          <cell r="E2511">
            <v>0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  <cell r="J2511">
            <v>0</v>
          </cell>
          <cell r="K2511">
            <v>0</v>
          </cell>
          <cell r="L2511">
            <v>0</v>
          </cell>
        </row>
        <row r="2512">
          <cell r="E2512">
            <v>0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</row>
        <row r="2514"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</row>
        <row r="2515">
          <cell r="E2515">
            <v>0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L2515">
            <v>0</v>
          </cell>
        </row>
        <row r="2516"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  <cell r="J2516">
            <v>0</v>
          </cell>
          <cell r="K2516">
            <v>0</v>
          </cell>
          <cell r="L2516">
            <v>0</v>
          </cell>
        </row>
        <row r="2517"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  <cell r="J2517">
            <v>0</v>
          </cell>
          <cell r="K2517">
            <v>0</v>
          </cell>
          <cell r="L2517">
            <v>0</v>
          </cell>
        </row>
        <row r="2518">
          <cell r="E2518">
            <v>0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  <cell r="J2518">
            <v>0</v>
          </cell>
          <cell r="K2518">
            <v>0</v>
          </cell>
          <cell r="L2518">
            <v>0</v>
          </cell>
        </row>
        <row r="2519"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  <cell r="J2519">
            <v>0</v>
          </cell>
          <cell r="K2519">
            <v>0</v>
          </cell>
          <cell r="L2519">
            <v>0</v>
          </cell>
        </row>
        <row r="2520"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</row>
        <row r="2521"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L2521">
            <v>0</v>
          </cell>
        </row>
        <row r="2522"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</row>
        <row r="2523">
          <cell r="E2523">
            <v>0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</row>
        <row r="2524">
          <cell r="E2524">
            <v>0</v>
          </cell>
          <cell r="F2524">
            <v>0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</row>
        <row r="2525"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L2525">
            <v>0</v>
          </cell>
        </row>
        <row r="2526"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  <cell r="J2526">
            <v>0</v>
          </cell>
          <cell r="K2526">
            <v>0</v>
          </cell>
          <cell r="L2526">
            <v>0</v>
          </cell>
        </row>
        <row r="2527"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L2527">
            <v>0</v>
          </cell>
        </row>
        <row r="2528">
          <cell r="E2528">
            <v>0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  <cell r="J2528">
            <v>0</v>
          </cell>
          <cell r="K2528">
            <v>0</v>
          </cell>
          <cell r="L2528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</row>
        <row r="2530">
          <cell r="E2530">
            <v>0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L2530">
            <v>0</v>
          </cell>
        </row>
        <row r="2531">
          <cell r="E2531">
            <v>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</row>
        <row r="2532"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  <cell r="J2532">
            <v>0</v>
          </cell>
          <cell r="K2532">
            <v>0</v>
          </cell>
          <cell r="L2532">
            <v>0</v>
          </cell>
        </row>
        <row r="2533"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0</v>
          </cell>
        </row>
        <row r="2534"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</row>
        <row r="2535"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</row>
        <row r="2536"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</row>
        <row r="2537"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</row>
        <row r="2538">
          <cell r="E2538">
            <v>0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</row>
        <row r="2539"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</row>
        <row r="2540"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</row>
        <row r="2541">
          <cell r="E2541">
            <v>0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  <cell r="J2541">
            <v>0</v>
          </cell>
          <cell r="K2541">
            <v>0</v>
          </cell>
          <cell r="L2541">
            <v>0</v>
          </cell>
        </row>
        <row r="2542"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</row>
        <row r="2543">
          <cell r="E2543">
            <v>0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  <cell r="J2543">
            <v>0</v>
          </cell>
          <cell r="K2543">
            <v>0</v>
          </cell>
          <cell r="L2543">
            <v>0</v>
          </cell>
        </row>
        <row r="2544"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</row>
        <row r="2545"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</row>
        <row r="2546">
          <cell r="E2546">
            <v>0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</row>
        <row r="2547">
          <cell r="E2547">
            <v>0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  <cell r="J2547">
            <v>0</v>
          </cell>
          <cell r="K2547">
            <v>0</v>
          </cell>
          <cell r="L2547">
            <v>0</v>
          </cell>
        </row>
        <row r="2548"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  <cell r="J2548">
            <v>0</v>
          </cell>
          <cell r="K2548">
            <v>0</v>
          </cell>
          <cell r="L2548">
            <v>0</v>
          </cell>
        </row>
        <row r="2549"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L2549">
            <v>0</v>
          </cell>
        </row>
        <row r="2550">
          <cell r="E2550">
            <v>0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</row>
        <row r="2551"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</row>
        <row r="2552">
          <cell r="E2552">
            <v>0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</row>
        <row r="2553">
          <cell r="E2553">
            <v>0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</row>
        <row r="2554"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</row>
        <row r="2555">
          <cell r="E2555">
            <v>0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</row>
        <row r="2556">
          <cell r="E2556">
            <v>0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</row>
        <row r="2557">
          <cell r="E2557">
            <v>0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</row>
        <row r="2558">
          <cell r="E2558">
            <v>0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</row>
        <row r="2559">
          <cell r="E2559">
            <v>0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</row>
        <row r="2560">
          <cell r="E2560">
            <v>0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  <cell r="J2560">
            <v>0</v>
          </cell>
          <cell r="K2560">
            <v>0</v>
          </cell>
          <cell r="L2560">
            <v>0</v>
          </cell>
        </row>
        <row r="2561">
          <cell r="E2561">
            <v>0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  <cell r="J2561">
            <v>0</v>
          </cell>
          <cell r="K2561">
            <v>0</v>
          </cell>
          <cell r="L2561">
            <v>0</v>
          </cell>
        </row>
        <row r="2562"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</row>
        <row r="2563">
          <cell r="E2563">
            <v>0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</row>
        <row r="2565">
          <cell r="E2565">
            <v>0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L2565">
            <v>0</v>
          </cell>
        </row>
        <row r="2566"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  <cell r="J2566">
            <v>0</v>
          </cell>
          <cell r="K2566">
            <v>0</v>
          </cell>
          <cell r="L2566">
            <v>0</v>
          </cell>
        </row>
        <row r="2567"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L2567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</row>
        <row r="2569">
          <cell r="E2569">
            <v>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</row>
        <row r="2570">
          <cell r="E2570">
            <v>0</v>
          </cell>
          <cell r="F2570">
            <v>0</v>
          </cell>
          <cell r="G2570">
            <v>0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</row>
        <row r="2571">
          <cell r="E2571">
            <v>0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</row>
        <row r="2572">
          <cell r="E2572">
            <v>0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</row>
        <row r="2573">
          <cell r="E2573">
            <v>0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  <cell r="J2573">
            <v>0</v>
          </cell>
          <cell r="K2573">
            <v>0</v>
          </cell>
          <cell r="L2573">
            <v>0</v>
          </cell>
        </row>
        <row r="2574">
          <cell r="E2574">
            <v>0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</row>
        <row r="2575">
          <cell r="E2575">
            <v>0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</row>
        <row r="2576"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</row>
        <row r="2577"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</row>
        <row r="2578">
          <cell r="E2578">
            <v>0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  <cell r="J2578">
            <v>0</v>
          </cell>
          <cell r="K2578">
            <v>0</v>
          </cell>
          <cell r="L2578">
            <v>0</v>
          </cell>
        </row>
        <row r="2579"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  <cell r="J2579">
            <v>0</v>
          </cell>
          <cell r="K2579">
            <v>0</v>
          </cell>
          <cell r="L2579">
            <v>0</v>
          </cell>
        </row>
        <row r="2580"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</row>
        <row r="2581"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</row>
        <row r="2582"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</row>
        <row r="2583">
          <cell r="E2583">
            <v>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</row>
        <row r="2584">
          <cell r="E2584">
            <v>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</row>
        <row r="2585"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</row>
        <row r="2586">
          <cell r="E2586">
            <v>0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</row>
        <row r="2587">
          <cell r="E2587">
            <v>0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</row>
        <row r="2588">
          <cell r="E2588">
            <v>0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</row>
        <row r="2589"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</row>
        <row r="2590"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</row>
        <row r="2591">
          <cell r="E2591">
            <v>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</row>
        <row r="2592">
          <cell r="E2592">
            <v>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</row>
        <row r="2593">
          <cell r="E2593">
            <v>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</row>
        <row r="2594">
          <cell r="E2594">
            <v>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</row>
        <row r="2595"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</row>
        <row r="2596">
          <cell r="E2596">
            <v>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</row>
        <row r="2597"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</row>
        <row r="2598">
          <cell r="E2598">
            <v>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</row>
        <row r="2599">
          <cell r="E2599">
            <v>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</row>
        <row r="2600">
          <cell r="E2600">
            <v>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</row>
        <row r="2601">
          <cell r="E2601">
            <v>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</row>
        <row r="2602">
          <cell r="E2602">
            <v>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</row>
        <row r="2603"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</row>
        <row r="2604"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</row>
        <row r="2605"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</row>
        <row r="2606"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</row>
        <row r="2607"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</row>
        <row r="2608"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</row>
        <row r="2609"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</row>
        <row r="2610"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</row>
        <row r="2611"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</row>
        <row r="2612"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</row>
        <row r="2613"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</row>
        <row r="2614"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</row>
        <row r="2615"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</row>
        <row r="2616"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</row>
        <row r="2617"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</row>
        <row r="2618"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</row>
        <row r="2619"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</row>
        <row r="2620"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</row>
        <row r="2621"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</row>
        <row r="2622">
          <cell r="E2622">
            <v>0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</row>
        <row r="2623">
          <cell r="E2623">
            <v>0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</row>
        <row r="2624">
          <cell r="E2624">
            <v>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</row>
        <row r="2625">
          <cell r="E2625">
            <v>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</row>
        <row r="2626"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</row>
        <row r="2627">
          <cell r="E2627">
            <v>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</row>
        <row r="2628">
          <cell r="E2628">
            <v>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</row>
        <row r="2629"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</row>
        <row r="2630">
          <cell r="E2630">
            <v>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</row>
        <row r="2631">
          <cell r="E2631">
            <v>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</row>
        <row r="2632">
          <cell r="E2632">
            <v>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</row>
        <row r="2633">
          <cell r="E2633">
            <v>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</row>
        <row r="2634">
          <cell r="E2634">
            <v>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</row>
        <row r="2635"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</row>
        <row r="2636"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</row>
        <row r="2637">
          <cell r="E2637">
            <v>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</row>
        <row r="2638">
          <cell r="E2638">
            <v>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</row>
        <row r="2639"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</row>
        <row r="2640">
          <cell r="E2640">
            <v>0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</row>
        <row r="2641">
          <cell r="E2641">
            <v>0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</row>
        <row r="2642">
          <cell r="E2642">
            <v>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</row>
        <row r="2643">
          <cell r="E2643">
            <v>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</row>
        <row r="2644">
          <cell r="E2644">
            <v>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</row>
        <row r="2645">
          <cell r="E2645">
            <v>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</row>
        <row r="2646">
          <cell r="E2646">
            <v>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</row>
        <row r="2647"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</row>
        <row r="2648">
          <cell r="E2648">
            <v>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</row>
        <row r="2649">
          <cell r="E2649">
            <v>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</row>
        <row r="2650">
          <cell r="E2650">
            <v>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</row>
        <row r="2651">
          <cell r="E2651">
            <v>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</row>
        <row r="2652">
          <cell r="E2652">
            <v>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</row>
        <row r="2653"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</row>
        <row r="2654">
          <cell r="E2654">
            <v>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</row>
        <row r="2655">
          <cell r="E2655">
            <v>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</row>
        <row r="2656">
          <cell r="E2656">
            <v>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</row>
        <row r="2657">
          <cell r="E2657">
            <v>0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</row>
        <row r="2658">
          <cell r="E2658">
            <v>0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</row>
        <row r="2659">
          <cell r="E2659">
            <v>0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</row>
        <row r="2660">
          <cell r="E2660">
            <v>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</row>
        <row r="2661">
          <cell r="E2661">
            <v>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</row>
        <row r="2662"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</row>
        <row r="2663">
          <cell r="E2663">
            <v>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</row>
        <row r="2664"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</row>
        <row r="2665"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</row>
        <row r="2666">
          <cell r="E2666">
            <v>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</row>
        <row r="2667"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</row>
        <row r="2668"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</row>
        <row r="2669"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</row>
        <row r="2670"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</row>
        <row r="2671"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</row>
        <row r="2672"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</row>
        <row r="2673"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</row>
        <row r="2674">
          <cell r="E2674">
            <v>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</row>
        <row r="2675">
          <cell r="E2675">
            <v>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</row>
        <row r="2676"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</row>
        <row r="2677">
          <cell r="E2677">
            <v>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</row>
        <row r="2678"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</row>
        <row r="2679"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</row>
        <row r="2680"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</row>
        <row r="2681"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</row>
        <row r="2682"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</row>
        <row r="2683"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</row>
        <row r="2684"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</row>
        <row r="2685">
          <cell r="E2685">
            <v>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</row>
        <row r="2686"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</row>
        <row r="2687"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</row>
        <row r="2688"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</row>
        <row r="2689"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</row>
        <row r="2690">
          <cell r="E2690">
            <v>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</row>
        <row r="2691"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</row>
        <row r="2692"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</row>
        <row r="2693"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</row>
        <row r="2694">
          <cell r="E2694">
            <v>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</row>
        <row r="2695"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</row>
        <row r="2696"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</row>
        <row r="2697"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</row>
        <row r="2698"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</row>
        <row r="2699"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</row>
        <row r="2700"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</row>
        <row r="2701"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</row>
        <row r="2702"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</row>
        <row r="2703"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</row>
        <row r="2704"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</row>
        <row r="2705"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</row>
        <row r="2706"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</row>
        <row r="2707"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</row>
        <row r="2708"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</row>
        <row r="2709"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</row>
        <row r="2710"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</row>
        <row r="2711"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</row>
        <row r="2712"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</row>
        <row r="2713"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</row>
        <row r="2714"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</row>
        <row r="2715"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</row>
        <row r="2716"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</row>
        <row r="2717"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</row>
        <row r="2718"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</row>
        <row r="2719"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</row>
        <row r="2720"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</row>
        <row r="2721"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</row>
        <row r="2722"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</row>
        <row r="2723"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</row>
        <row r="2725"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</row>
        <row r="2726"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</row>
        <row r="2727"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</row>
        <row r="2728"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</row>
        <row r="2729"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</row>
        <row r="2730"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</row>
        <row r="2731"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</row>
        <row r="2732"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</row>
        <row r="2733"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</row>
        <row r="2734"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</row>
        <row r="2735"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</row>
        <row r="2736"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</row>
        <row r="2737">
          <cell r="E2737">
            <v>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</row>
        <row r="2738">
          <cell r="E2738">
            <v>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</row>
        <row r="2739">
          <cell r="E2739">
            <v>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</row>
        <row r="2740">
          <cell r="E2740">
            <v>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</row>
        <row r="2741"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</row>
        <row r="2743"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</row>
        <row r="2744"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</row>
        <row r="2745"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</row>
        <row r="2746">
          <cell r="E2746">
            <v>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</row>
        <row r="2747">
          <cell r="E2747">
            <v>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</row>
        <row r="2749"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</row>
        <row r="2750"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</row>
        <row r="2751"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</row>
        <row r="2752"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</row>
        <row r="2753"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</row>
        <row r="2754"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</row>
        <row r="2755"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</row>
        <row r="2756"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</row>
        <row r="2757"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</row>
        <row r="2758"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</row>
        <row r="2759">
          <cell r="E2759">
            <v>0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</row>
        <row r="2760"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</row>
        <row r="2761">
          <cell r="E2761">
            <v>0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</row>
        <row r="2762">
          <cell r="E2762">
            <v>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</row>
        <row r="2763">
          <cell r="E2763">
            <v>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</row>
        <row r="2764"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</row>
        <row r="2765">
          <cell r="E2765">
            <v>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</row>
        <row r="2766">
          <cell r="E2766">
            <v>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</row>
        <row r="2767">
          <cell r="E2767">
            <v>0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</row>
        <row r="2768"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</row>
        <row r="2769"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</row>
        <row r="2770">
          <cell r="E2770">
            <v>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</row>
        <row r="2771"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</row>
        <row r="2772">
          <cell r="E2772">
            <v>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</row>
        <row r="2773">
          <cell r="E2773">
            <v>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</row>
        <row r="2774"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</row>
        <row r="2775"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</row>
        <row r="2776"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</row>
        <row r="2778">
          <cell r="E2778">
            <v>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</row>
        <row r="2779">
          <cell r="E2779">
            <v>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</row>
        <row r="2780"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</row>
        <row r="2782"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</row>
        <row r="2783"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</row>
        <row r="2784"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</row>
        <row r="2785">
          <cell r="E2785">
            <v>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</row>
        <row r="2786">
          <cell r="E2786">
            <v>0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</row>
        <row r="2787"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</row>
        <row r="2788">
          <cell r="E2788">
            <v>0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</row>
        <row r="2789">
          <cell r="E2789">
            <v>0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</row>
        <row r="2790">
          <cell r="E2790">
            <v>0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</row>
        <row r="2791"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</row>
        <row r="2792"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</row>
        <row r="2793"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</row>
        <row r="2794"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</row>
        <row r="2795"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</row>
        <row r="2796"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</row>
        <row r="2797"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</row>
        <row r="2798">
          <cell r="E2798">
            <v>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</row>
        <row r="2799"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</row>
        <row r="2800"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</row>
        <row r="2801">
          <cell r="E2801">
            <v>0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</row>
        <row r="2802"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</row>
        <row r="2803">
          <cell r="E2803">
            <v>0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  <cell r="J2803">
            <v>0</v>
          </cell>
          <cell r="K2803">
            <v>0</v>
          </cell>
          <cell r="L2803">
            <v>0</v>
          </cell>
        </row>
        <row r="2804">
          <cell r="E2804">
            <v>0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</row>
        <row r="2805">
          <cell r="E2805">
            <v>0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</row>
        <row r="2806">
          <cell r="E2806">
            <v>0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L2806">
            <v>0</v>
          </cell>
        </row>
        <row r="2807">
          <cell r="E2807">
            <v>0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L2807">
            <v>0</v>
          </cell>
        </row>
        <row r="2808">
          <cell r="E2808">
            <v>0</v>
          </cell>
          <cell r="F2808">
            <v>0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</row>
        <row r="2809">
          <cell r="E2809">
            <v>0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L2809">
            <v>0</v>
          </cell>
        </row>
        <row r="2810">
          <cell r="E2810">
            <v>0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</row>
        <row r="2811">
          <cell r="E2811">
            <v>0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</row>
        <row r="2812">
          <cell r="E2812">
            <v>0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  <cell r="J2812">
            <v>0</v>
          </cell>
          <cell r="K2812">
            <v>0</v>
          </cell>
          <cell r="L2812">
            <v>0</v>
          </cell>
        </row>
        <row r="2813">
          <cell r="E2813">
            <v>0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</row>
        <row r="2814"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  <cell r="J2814">
            <v>0</v>
          </cell>
          <cell r="K2814">
            <v>0</v>
          </cell>
          <cell r="L2814">
            <v>0</v>
          </cell>
        </row>
        <row r="2815"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</row>
        <row r="2816">
          <cell r="E2816">
            <v>0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  <cell r="J2816">
            <v>0</v>
          </cell>
          <cell r="K2816">
            <v>0</v>
          </cell>
          <cell r="L2816">
            <v>0</v>
          </cell>
        </row>
        <row r="2817">
          <cell r="E2817">
            <v>0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</row>
        <row r="2818">
          <cell r="E2818">
            <v>0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</row>
        <row r="2819">
          <cell r="E2819">
            <v>0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</row>
        <row r="2820">
          <cell r="E2820">
            <v>0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L2820">
            <v>0</v>
          </cell>
        </row>
        <row r="2821"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</row>
        <row r="2822"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  <cell r="J2822">
            <v>0</v>
          </cell>
          <cell r="K2822">
            <v>0</v>
          </cell>
          <cell r="L2822">
            <v>0</v>
          </cell>
        </row>
        <row r="2823">
          <cell r="E2823">
            <v>0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</row>
        <row r="2824"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</row>
        <row r="2825"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</row>
        <row r="2826">
          <cell r="E2826">
            <v>0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  <cell r="J2826">
            <v>0</v>
          </cell>
          <cell r="K2826">
            <v>0</v>
          </cell>
          <cell r="L2826">
            <v>0</v>
          </cell>
        </row>
        <row r="2827">
          <cell r="E2827">
            <v>0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</row>
        <row r="2828">
          <cell r="E2828">
            <v>0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</row>
        <row r="2829">
          <cell r="E2829">
            <v>0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</row>
        <row r="2830"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  <cell r="J2830">
            <v>0</v>
          </cell>
          <cell r="K2830">
            <v>0</v>
          </cell>
          <cell r="L2830">
            <v>0</v>
          </cell>
        </row>
        <row r="2831"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</row>
        <row r="2832">
          <cell r="E2832">
            <v>0</v>
          </cell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</row>
        <row r="2833">
          <cell r="E2833">
            <v>0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L2833">
            <v>0</v>
          </cell>
        </row>
        <row r="2834">
          <cell r="E2834">
            <v>0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  <cell r="J2834">
            <v>0</v>
          </cell>
          <cell r="K2834">
            <v>0</v>
          </cell>
          <cell r="L2834">
            <v>0</v>
          </cell>
        </row>
        <row r="2835">
          <cell r="E2835">
            <v>0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  <cell r="J2835">
            <v>0</v>
          </cell>
          <cell r="K2835">
            <v>0</v>
          </cell>
          <cell r="L2835">
            <v>0</v>
          </cell>
        </row>
        <row r="2836">
          <cell r="E2836">
            <v>0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</row>
        <row r="2837">
          <cell r="E2837">
            <v>0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</row>
        <row r="2838">
          <cell r="E2838">
            <v>0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  <cell r="J2838">
            <v>0</v>
          </cell>
          <cell r="K2838">
            <v>0</v>
          </cell>
          <cell r="L2838">
            <v>0</v>
          </cell>
        </row>
        <row r="2839">
          <cell r="E2839">
            <v>0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L2839">
            <v>0</v>
          </cell>
        </row>
        <row r="2840">
          <cell r="E2840">
            <v>0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  <cell r="J2840">
            <v>0</v>
          </cell>
          <cell r="K2840">
            <v>0</v>
          </cell>
          <cell r="L2840">
            <v>0</v>
          </cell>
        </row>
        <row r="2841">
          <cell r="E2841">
            <v>0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</row>
        <row r="2842">
          <cell r="E2842">
            <v>0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</row>
        <row r="2843">
          <cell r="E2843">
            <v>0</v>
          </cell>
          <cell r="F2843">
            <v>0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</row>
        <row r="2844"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</row>
        <row r="2845"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</row>
        <row r="2846">
          <cell r="E2846">
            <v>0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</row>
        <row r="2847">
          <cell r="E2847">
            <v>0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</row>
        <row r="2848"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</row>
        <row r="2849"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</row>
        <row r="2850">
          <cell r="E2850">
            <v>0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  <cell r="J2850">
            <v>0</v>
          </cell>
          <cell r="K2850">
            <v>0</v>
          </cell>
          <cell r="L2850">
            <v>0</v>
          </cell>
        </row>
        <row r="2851"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</row>
        <row r="2852"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</row>
        <row r="2853">
          <cell r="E2853">
            <v>0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</row>
        <row r="2854"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</row>
        <row r="2855">
          <cell r="E2855">
            <v>0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</row>
        <row r="2856">
          <cell r="E2856">
            <v>0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0</v>
          </cell>
        </row>
        <row r="2857">
          <cell r="E2857">
            <v>0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</row>
        <row r="2858"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  <cell r="K2858">
            <v>0</v>
          </cell>
          <cell r="L2858">
            <v>0</v>
          </cell>
        </row>
        <row r="2859">
          <cell r="E2859">
            <v>0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</row>
        <row r="2860">
          <cell r="E2860">
            <v>0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  <cell r="J2860">
            <v>0</v>
          </cell>
          <cell r="K2860">
            <v>0</v>
          </cell>
          <cell r="L2860">
            <v>0</v>
          </cell>
        </row>
        <row r="2861"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</row>
        <row r="2862">
          <cell r="E2862">
            <v>0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0</v>
          </cell>
        </row>
        <row r="2863"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0</v>
          </cell>
        </row>
        <row r="2864">
          <cell r="E2864">
            <v>0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</row>
        <row r="2865">
          <cell r="E2865">
            <v>0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</row>
        <row r="2866"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</row>
        <row r="2867"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</row>
        <row r="2868">
          <cell r="E2868">
            <v>0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  <cell r="J2868">
            <v>0</v>
          </cell>
          <cell r="K2868">
            <v>0</v>
          </cell>
          <cell r="L2868">
            <v>0</v>
          </cell>
        </row>
        <row r="2869">
          <cell r="E2869">
            <v>0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L2869">
            <v>0</v>
          </cell>
        </row>
        <row r="2870">
          <cell r="E2870">
            <v>0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</row>
        <row r="2871"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</row>
        <row r="2872">
          <cell r="E2872">
            <v>0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</row>
        <row r="2873">
          <cell r="E2873">
            <v>0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</row>
        <row r="2874">
          <cell r="E2874">
            <v>0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  <cell r="J2874">
            <v>0</v>
          </cell>
          <cell r="K2874">
            <v>0</v>
          </cell>
          <cell r="L2874">
            <v>0</v>
          </cell>
        </row>
        <row r="2875">
          <cell r="E2875">
            <v>0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</row>
        <row r="2876">
          <cell r="E2876">
            <v>0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  <cell r="J2876">
            <v>0</v>
          </cell>
          <cell r="K2876">
            <v>0</v>
          </cell>
          <cell r="L2876">
            <v>0</v>
          </cell>
        </row>
        <row r="2877">
          <cell r="E2877">
            <v>0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</row>
        <row r="2878">
          <cell r="E2878">
            <v>0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  <cell r="J2878">
            <v>0</v>
          </cell>
          <cell r="K2878">
            <v>0</v>
          </cell>
          <cell r="L2878">
            <v>0</v>
          </cell>
        </row>
        <row r="2879">
          <cell r="E2879">
            <v>0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L2879">
            <v>0</v>
          </cell>
        </row>
        <row r="2880"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</row>
        <row r="2881"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L2881">
            <v>0</v>
          </cell>
        </row>
        <row r="2882"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  <cell r="J2882">
            <v>0</v>
          </cell>
          <cell r="K2882">
            <v>0</v>
          </cell>
          <cell r="L2882">
            <v>0</v>
          </cell>
        </row>
        <row r="2883"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0</v>
          </cell>
        </row>
        <row r="2884"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0</v>
          </cell>
        </row>
        <row r="2885"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</row>
        <row r="2886"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</row>
        <row r="2887"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L2887">
            <v>0</v>
          </cell>
        </row>
        <row r="2888"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</row>
        <row r="2889"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</row>
        <row r="2890">
          <cell r="E2890">
            <v>0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  <cell r="J2890">
            <v>0</v>
          </cell>
          <cell r="K2890">
            <v>0</v>
          </cell>
          <cell r="L2890">
            <v>0</v>
          </cell>
        </row>
        <row r="2891">
          <cell r="E2891">
            <v>0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</row>
        <row r="2892"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</row>
        <row r="2893">
          <cell r="E2893">
            <v>0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L2893">
            <v>0</v>
          </cell>
        </row>
        <row r="2894">
          <cell r="E2894">
            <v>0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L2894">
            <v>0</v>
          </cell>
        </row>
        <row r="2895"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L2895">
            <v>0</v>
          </cell>
        </row>
        <row r="2896"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0</v>
          </cell>
        </row>
        <row r="2897">
          <cell r="E2897">
            <v>0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L2897">
            <v>0</v>
          </cell>
        </row>
        <row r="2898">
          <cell r="E2898">
            <v>0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L2898">
            <v>0</v>
          </cell>
        </row>
        <row r="2899"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</row>
        <row r="2900"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</row>
        <row r="2901"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</row>
        <row r="2902"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</row>
        <row r="2903">
          <cell r="E2903">
            <v>0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</row>
        <row r="2904"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</row>
        <row r="2905"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</row>
        <row r="2906">
          <cell r="E2906">
            <v>0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  <cell r="J2906">
            <v>0</v>
          </cell>
          <cell r="K2906">
            <v>0</v>
          </cell>
          <cell r="L2906">
            <v>0</v>
          </cell>
        </row>
        <row r="2907"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0</v>
          </cell>
        </row>
        <row r="2908"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</row>
        <row r="2909"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L2909">
            <v>0</v>
          </cell>
        </row>
        <row r="2910"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  <cell r="J2910">
            <v>0</v>
          </cell>
          <cell r="K2910">
            <v>0</v>
          </cell>
          <cell r="L2910">
            <v>0</v>
          </cell>
        </row>
        <row r="2911"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0</v>
          </cell>
        </row>
        <row r="2912">
          <cell r="E2912">
            <v>0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0</v>
          </cell>
        </row>
        <row r="2913"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L2913">
            <v>0</v>
          </cell>
        </row>
        <row r="2914">
          <cell r="E2914">
            <v>0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  <cell r="J2914">
            <v>0</v>
          </cell>
          <cell r="K2914">
            <v>0</v>
          </cell>
          <cell r="L2914">
            <v>0</v>
          </cell>
        </row>
        <row r="2915">
          <cell r="E2915">
            <v>0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L2915">
            <v>0</v>
          </cell>
        </row>
        <row r="2916"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</row>
        <row r="2917"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</row>
        <row r="2918"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  <cell r="J2918">
            <v>0</v>
          </cell>
          <cell r="K2918">
            <v>0</v>
          </cell>
          <cell r="L2918">
            <v>0</v>
          </cell>
        </row>
        <row r="2919"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L2919">
            <v>0</v>
          </cell>
        </row>
        <row r="2920"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</row>
        <row r="2921"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L2921">
            <v>0</v>
          </cell>
        </row>
        <row r="2922">
          <cell r="E2922">
            <v>0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</row>
        <row r="2923">
          <cell r="E2923">
            <v>0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</row>
        <row r="2924">
          <cell r="E2924">
            <v>0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</row>
        <row r="2925"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</row>
        <row r="2926">
          <cell r="E2926">
            <v>0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L2926">
            <v>0</v>
          </cell>
        </row>
        <row r="2927"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</row>
        <row r="2928"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  <cell r="J2928">
            <v>0</v>
          </cell>
          <cell r="K2928">
            <v>0</v>
          </cell>
          <cell r="L2928">
            <v>0</v>
          </cell>
        </row>
        <row r="2929">
          <cell r="E2929">
            <v>0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</row>
        <row r="2930">
          <cell r="E2930">
            <v>0</v>
          </cell>
          <cell r="F2930">
            <v>0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</row>
        <row r="2931"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L2931">
            <v>0</v>
          </cell>
        </row>
        <row r="2932"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  <cell r="L2932">
            <v>0</v>
          </cell>
        </row>
        <row r="2933">
          <cell r="E2933">
            <v>0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</row>
        <row r="2934">
          <cell r="E2934">
            <v>0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</row>
        <row r="2936">
          <cell r="E2936">
            <v>0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</row>
        <row r="2937"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L2937">
            <v>0</v>
          </cell>
        </row>
        <row r="2938">
          <cell r="E2938">
            <v>0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</row>
        <row r="2939">
          <cell r="E2939">
            <v>0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0</v>
          </cell>
        </row>
        <row r="2940">
          <cell r="E2940">
            <v>0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</row>
        <row r="2941">
          <cell r="E2941">
            <v>0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0</v>
          </cell>
        </row>
        <row r="2942">
          <cell r="E2942">
            <v>0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</row>
        <row r="2943">
          <cell r="E2943">
            <v>0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L2943">
            <v>0</v>
          </cell>
        </row>
        <row r="2944">
          <cell r="E2944">
            <v>0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</row>
        <row r="2945"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</row>
        <row r="2946"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</row>
        <row r="2947">
          <cell r="E2947">
            <v>0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</row>
        <row r="2948">
          <cell r="E2948">
            <v>0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  <cell r="J2948">
            <v>0</v>
          </cell>
          <cell r="K2948">
            <v>0</v>
          </cell>
          <cell r="L2948">
            <v>0</v>
          </cell>
        </row>
        <row r="2949">
          <cell r="E2949">
            <v>0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</row>
        <row r="2950">
          <cell r="E2950">
            <v>0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</row>
        <row r="2951">
          <cell r="E2951">
            <v>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</row>
        <row r="2952"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</row>
        <row r="2953">
          <cell r="E2953">
            <v>0</v>
          </cell>
          <cell r="F2953">
            <v>0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</row>
        <row r="2954">
          <cell r="E2954">
            <v>0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</row>
        <row r="2955">
          <cell r="E2955">
            <v>0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</row>
        <row r="2956"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0</v>
          </cell>
        </row>
        <row r="2957"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0</v>
          </cell>
        </row>
        <row r="2958"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</row>
        <row r="2959">
          <cell r="E2959">
            <v>0</v>
          </cell>
          <cell r="F2959">
            <v>0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</row>
        <row r="2960">
          <cell r="E2960">
            <v>0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</row>
        <row r="2962"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</row>
        <row r="2963">
          <cell r="E2963">
            <v>0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</row>
        <row r="2964"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</row>
        <row r="2965">
          <cell r="E2965">
            <v>0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</row>
        <row r="2966">
          <cell r="E2966">
            <v>0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</row>
        <row r="2967"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</row>
        <row r="2968"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</row>
        <row r="2969">
          <cell r="E2969">
            <v>0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</row>
        <row r="2970">
          <cell r="E2970">
            <v>0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</row>
        <row r="2971"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</row>
        <row r="2972">
          <cell r="E2972">
            <v>0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</row>
        <row r="2973"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</row>
        <row r="2974">
          <cell r="E2974">
            <v>0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</row>
        <row r="2975">
          <cell r="E2975">
            <v>0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</row>
        <row r="2976"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0</v>
          </cell>
        </row>
        <row r="2977">
          <cell r="E2977">
            <v>0</v>
          </cell>
          <cell r="F2977">
            <v>0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</row>
        <row r="2978"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</row>
        <row r="2979">
          <cell r="E2979">
            <v>0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</row>
        <row r="2980"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</row>
        <row r="2981"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</row>
        <row r="2982"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</row>
        <row r="2983"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L2983">
            <v>0</v>
          </cell>
        </row>
        <row r="2984">
          <cell r="E2984">
            <v>0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</row>
        <row r="2985">
          <cell r="E2985">
            <v>0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L2985">
            <v>0</v>
          </cell>
        </row>
        <row r="2986">
          <cell r="E2986">
            <v>0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L2986">
            <v>0</v>
          </cell>
        </row>
        <row r="2987"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</row>
        <row r="2988">
          <cell r="E2988">
            <v>0</v>
          </cell>
          <cell r="F2988">
            <v>0</v>
          </cell>
          <cell r="G2988">
            <v>0</v>
          </cell>
          <cell r="H2988">
            <v>0</v>
          </cell>
          <cell r="I2988">
            <v>0</v>
          </cell>
          <cell r="J2988">
            <v>0</v>
          </cell>
          <cell r="K2988">
            <v>0</v>
          </cell>
          <cell r="L2988">
            <v>0</v>
          </cell>
        </row>
        <row r="2989">
          <cell r="E2989">
            <v>0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</row>
        <row r="2991">
          <cell r="E2991">
            <v>0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L2991">
            <v>0</v>
          </cell>
        </row>
        <row r="2992"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  <cell r="J2992">
            <v>0</v>
          </cell>
          <cell r="K2992">
            <v>0</v>
          </cell>
          <cell r="L2992">
            <v>0</v>
          </cell>
        </row>
        <row r="2993">
          <cell r="E2993">
            <v>0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L2994">
            <v>0</v>
          </cell>
        </row>
        <row r="2995">
          <cell r="E2995">
            <v>0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L2995">
            <v>0</v>
          </cell>
        </row>
        <row r="2996">
          <cell r="E2996">
            <v>0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  <cell r="J2996">
            <v>0</v>
          </cell>
          <cell r="K2996">
            <v>0</v>
          </cell>
          <cell r="L2996">
            <v>0</v>
          </cell>
        </row>
        <row r="2997"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</row>
        <row r="2998">
          <cell r="E2998">
            <v>0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</row>
        <row r="2999">
          <cell r="E2999">
            <v>0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</row>
        <row r="3000">
          <cell r="E3000">
            <v>0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</row>
        <row r="3001">
          <cell r="E3001">
            <v>0</v>
          </cell>
          <cell r="F3001">
            <v>0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</row>
        <row r="3002">
          <cell r="E3002">
            <v>0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L3002">
            <v>0</v>
          </cell>
        </row>
        <row r="3003"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L3003">
            <v>0</v>
          </cell>
        </row>
        <row r="3004"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</row>
        <row r="3005"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</row>
        <row r="3006">
          <cell r="E3006">
            <v>0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</row>
        <row r="3007"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</row>
        <row r="3008">
          <cell r="E3008">
            <v>0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  <cell r="J3008">
            <v>0</v>
          </cell>
          <cell r="K3008">
            <v>0</v>
          </cell>
          <cell r="L3008">
            <v>0</v>
          </cell>
        </row>
        <row r="3009">
          <cell r="E3009">
            <v>0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L3009">
            <v>0</v>
          </cell>
        </row>
        <row r="3010">
          <cell r="E3010">
            <v>0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  <cell r="J3010">
            <v>0</v>
          </cell>
          <cell r="K3010">
            <v>0</v>
          </cell>
          <cell r="L3010">
            <v>0</v>
          </cell>
        </row>
        <row r="3011">
          <cell r="E3011">
            <v>0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L3011">
            <v>0</v>
          </cell>
        </row>
        <row r="3012">
          <cell r="E3012">
            <v>0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L3012">
            <v>0</v>
          </cell>
        </row>
        <row r="3013"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L3013">
            <v>0</v>
          </cell>
        </row>
        <row r="3014">
          <cell r="E3014">
            <v>0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</row>
        <row r="3015">
          <cell r="E3015">
            <v>0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L3015">
            <v>0</v>
          </cell>
        </row>
        <row r="3016">
          <cell r="E3016">
            <v>0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L3016">
            <v>0</v>
          </cell>
        </row>
        <row r="3017">
          <cell r="E3017">
            <v>0</v>
          </cell>
          <cell r="F3017">
            <v>0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L3017">
            <v>0</v>
          </cell>
        </row>
        <row r="3018">
          <cell r="E3018">
            <v>0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  <cell r="J3018">
            <v>0</v>
          </cell>
          <cell r="K3018">
            <v>0</v>
          </cell>
          <cell r="L3018">
            <v>0</v>
          </cell>
        </row>
        <row r="3019">
          <cell r="E3019">
            <v>0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L3019">
            <v>0</v>
          </cell>
        </row>
        <row r="3020">
          <cell r="E3020">
            <v>0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  <cell r="J3020">
            <v>0</v>
          </cell>
          <cell r="K3020">
            <v>0</v>
          </cell>
          <cell r="L3020">
            <v>0</v>
          </cell>
        </row>
        <row r="3021">
          <cell r="E3021">
            <v>0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L3021">
            <v>0</v>
          </cell>
        </row>
        <row r="3022">
          <cell r="E3022">
            <v>0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  <cell r="L3022">
            <v>0</v>
          </cell>
        </row>
        <row r="3023">
          <cell r="E3023">
            <v>0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L3023">
            <v>0</v>
          </cell>
        </row>
        <row r="3024">
          <cell r="E3024">
            <v>0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  <cell r="J3024">
            <v>0</v>
          </cell>
          <cell r="K3024">
            <v>0</v>
          </cell>
          <cell r="L3024">
            <v>0</v>
          </cell>
        </row>
        <row r="3025">
          <cell r="E3025">
            <v>0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L3025">
            <v>0</v>
          </cell>
        </row>
        <row r="3026">
          <cell r="E3026">
            <v>0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  <cell r="J3026">
            <v>0</v>
          </cell>
          <cell r="K3026">
            <v>0</v>
          </cell>
          <cell r="L3026">
            <v>0</v>
          </cell>
        </row>
        <row r="3027">
          <cell r="E3027">
            <v>0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L3027">
            <v>0</v>
          </cell>
        </row>
        <row r="3028">
          <cell r="E3028">
            <v>0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</row>
        <row r="3029">
          <cell r="E3029">
            <v>0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L3029">
            <v>0</v>
          </cell>
        </row>
        <row r="3030">
          <cell r="E3030">
            <v>0</v>
          </cell>
          <cell r="F3030">
            <v>0</v>
          </cell>
          <cell r="G3030">
            <v>0</v>
          </cell>
          <cell r="H3030">
            <v>0</v>
          </cell>
          <cell r="I3030">
            <v>0</v>
          </cell>
          <cell r="J3030">
            <v>0</v>
          </cell>
          <cell r="K3030">
            <v>0</v>
          </cell>
          <cell r="L3030">
            <v>0</v>
          </cell>
        </row>
        <row r="3031">
          <cell r="E3031">
            <v>0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L3031">
            <v>0</v>
          </cell>
        </row>
        <row r="3032">
          <cell r="E3032">
            <v>0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</row>
        <row r="3033">
          <cell r="E3033">
            <v>0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</row>
        <row r="3034">
          <cell r="E3034">
            <v>0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  <cell r="J3034">
            <v>0</v>
          </cell>
          <cell r="K3034">
            <v>0</v>
          </cell>
          <cell r="L3034">
            <v>0</v>
          </cell>
        </row>
        <row r="3035">
          <cell r="E3035">
            <v>0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L3035">
            <v>0</v>
          </cell>
        </row>
        <row r="3036">
          <cell r="E3036">
            <v>0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  <cell r="L3036">
            <v>0</v>
          </cell>
        </row>
        <row r="3037"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L3037">
            <v>0</v>
          </cell>
        </row>
        <row r="3038">
          <cell r="E3038">
            <v>0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  <cell r="J3038">
            <v>0</v>
          </cell>
          <cell r="K3038">
            <v>0</v>
          </cell>
          <cell r="L3038">
            <v>0</v>
          </cell>
        </row>
        <row r="3039">
          <cell r="E3039">
            <v>0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L3039">
            <v>0</v>
          </cell>
        </row>
        <row r="3040">
          <cell r="E3040">
            <v>0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  <cell r="J3040">
            <v>0</v>
          </cell>
          <cell r="K3040">
            <v>0</v>
          </cell>
          <cell r="L3040">
            <v>0</v>
          </cell>
        </row>
        <row r="3041">
          <cell r="E3041">
            <v>0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L3041">
            <v>0</v>
          </cell>
        </row>
        <row r="3042">
          <cell r="E3042">
            <v>0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  <cell r="J3042">
            <v>0</v>
          </cell>
          <cell r="K3042">
            <v>0</v>
          </cell>
          <cell r="L3042">
            <v>0</v>
          </cell>
        </row>
        <row r="3043">
          <cell r="E3043">
            <v>0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L3043">
            <v>0</v>
          </cell>
        </row>
        <row r="3044"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  <cell r="J3044">
            <v>0</v>
          </cell>
          <cell r="K3044">
            <v>0</v>
          </cell>
          <cell r="L3044">
            <v>0</v>
          </cell>
        </row>
        <row r="3045">
          <cell r="E3045">
            <v>0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L3045">
            <v>0</v>
          </cell>
        </row>
        <row r="3046">
          <cell r="E3046">
            <v>0</v>
          </cell>
          <cell r="F3046">
            <v>0</v>
          </cell>
          <cell r="G3046">
            <v>0</v>
          </cell>
          <cell r="H3046">
            <v>0</v>
          </cell>
          <cell r="I3046">
            <v>0</v>
          </cell>
          <cell r="J3046">
            <v>0</v>
          </cell>
          <cell r="K3046">
            <v>0</v>
          </cell>
          <cell r="L3046">
            <v>0</v>
          </cell>
        </row>
        <row r="3047">
          <cell r="E3047">
            <v>0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L3047">
            <v>0</v>
          </cell>
        </row>
        <row r="3048">
          <cell r="E3048">
            <v>0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  <cell r="L3048">
            <v>0</v>
          </cell>
        </row>
        <row r="3049">
          <cell r="E3049">
            <v>0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L3049">
            <v>0</v>
          </cell>
        </row>
        <row r="3050">
          <cell r="E3050">
            <v>0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  <cell r="J3050">
            <v>0</v>
          </cell>
          <cell r="K3050">
            <v>0</v>
          </cell>
          <cell r="L3050">
            <v>0</v>
          </cell>
        </row>
        <row r="3051"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L3051">
            <v>0</v>
          </cell>
        </row>
        <row r="3052">
          <cell r="E3052">
            <v>0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  <cell r="J3052">
            <v>0</v>
          </cell>
          <cell r="K3052">
            <v>0</v>
          </cell>
          <cell r="L3052">
            <v>0</v>
          </cell>
        </row>
        <row r="3053">
          <cell r="E3053">
            <v>0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L3053">
            <v>0</v>
          </cell>
        </row>
        <row r="3054">
          <cell r="E3054">
            <v>0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L3054">
            <v>0</v>
          </cell>
        </row>
        <row r="3055">
          <cell r="E3055">
            <v>0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</row>
        <row r="3056">
          <cell r="E3056">
            <v>0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L3056">
            <v>0</v>
          </cell>
        </row>
        <row r="3057">
          <cell r="E3057">
            <v>0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L3057">
            <v>0</v>
          </cell>
        </row>
        <row r="3058">
          <cell r="E3058">
            <v>0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L3058">
            <v>0</v>
          </cell>
        </row>
        <row r="3059">
          <cell r="E3059">
            <v>0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L3059">
            <v>0</v>
          </cell>
        </row>
        <row r="3060">
          <cell r="E3060">
            <v>0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  <cell r="J3060">
            <v>0</v>
          </cell>
          <cell r="K3060">
            <v>0</v>
          </cell>
          <cell r="L3060">
            <v>0</v>
          </cell>
        </row>
        <row r="3061">
          <cell r="E3061">
            <v>0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L3061">
            <v>0</v>
          </cell>
        </row>
        <row r="3062">
          <cell r="E3062">
            <v>0</v>
          </cell>
          <cell r="F3062">
            <v>0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  <cell r="L3062">
            <v>0</v>
          </cell>
        </row>
        <row r="3063">
          <cell r="E3063">
            <v>0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  <cell r="J3063">
            <v>0</v>
          </cell>
          <cell r="K3063">
            <v>0</v>
          </cell>
          <cell r="L3063">
            <v>0</v>
          </cell>
        </row>
        <row r="3064"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L3064">
            <v>0</v>
          </cell>
        </row>
        <row r="3065"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L3065">
            <v>0</v>
          </cell>
        </row>
        <row r="3066">
          <cell r="E3066">
            <v>0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  <cell r="J3066">
            <v>0</v>
          </cell>
          <cell r="K3066">
            <v>0</v>
          </cell>
          <cell r="L3066">
            <v>0</v>
          </cell>
        </row>
        <row r="3067"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L3067">
            <v>0</v>
          </cell>
        </row>
        <row r="3068"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  <cell r="J3068">
            <v>0</v>
          </cell>
          <cell r="K3068">
            <v>0</v>
          </cell>
          <cell r="L3068">
            <v>0</v>
          </cell>
        </row>
        <row r="3069">
          <cell r="E3069">
            <v>0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L3069">
            <v>0</v>
          </cell>
        </row>
        <row r="3070"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  <cell r="J3070">
            <v>0</v>
          </cell>
          <cell r="K3070">
            <v>0</v>
          </cell>
          <cell r="L3070">
            <v>0</v>
          </cell>
        </row>
        <row r="3071">
          <cell r="E3071">
            <v>0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L3071">
            <v>0</v>
          </cell>
        </row>
        <row r="3072">
          <cell r="E3072">
            <v>0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L3072">
            <v>0</v>
          </cell>
        </row>
        <row r="3073">
          <cell r="E3073">
            <v>0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L3073">
            <v>0</v>
          </cell>
        </row>
        <row r="3074">
          <cell r="E3074">
            <v>0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  <cell r="J3074">
            <v>0</v>
          </cell>
          <cell r="K3074">
            <v>0</v>
          </cell>
          <cell r="L3074">
            <v>0</v>
          </cell>
        </row>
        <row r="3075">
          <cell r="E3075">
            <v>0</v>
          </cell>
          <cell r="F3075">
            <v>0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L3075">
            <v>0</v>
          </cell>
        </row>
        <row r="3076">
          <cell r="E3076">
            <v>0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  <cell r="L3076">
            <v>0</v>
          </cell>
        </row>
        <row r="3077">
          <cell r="E3077">
            <v>0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L3077">
            <v>0</v>
          </cell>
        </row>
        <row r="3078"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  <cell r="L3078">
            <v>0</v>
          </cell>
        </row>
        <row r="3079">
          <cell r="E3079">
            <v>0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L3079">
            <v>0</v>
          </cell>
        </row>
        <row r="3080">
          <cell r="E3080">
            <v>0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  <cell r="J3080">
            <v>0</v>
          </cell>
          <cell r="K3080">
            <v>0</v>
          </cell>
          <cell r="L3080">
            <v>0</v>
          </cell>
        </row>
        <row r="3081"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L3081">
            <v>0</v>
          </cell>
        </row>
        <row r="3082"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  <cell r="K3082">
            <v>0</v>
          </cell>
          <cell r="L3082">
            <v>0</v>
          </cell>
        </row>
        <row r="3083">
          <cell r="E3083">
            <v>0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L3083">
            <v>0</v>
          </cell>
        </row>
        <row r="3084">
          <cell r="E3084">
            <v>0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  <cell r="J3084">
            <v>0</v>
          </cell>
          <cell r="K3084">
            <v>0</v>
          </cell>
          <cell r="L3084">
            <v>0</v>
          </cell>
        </row>
        <row r="3085">
          <cell r="E3085">
            <v>0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L3085">
            <v>0</v>
          </cell>
        </row>
        <row r="3086"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  <cell r="K3086">
            <v>0</v>
          </cell>
          <cell r="L3086">
            <v>0</v>
          </cell>
        </row>
        <row r="3087"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L3087">
            <v>0</v>
          </cell>
        </row>
        <row r="3088"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  <cell r="K3088">
            <v>0</v>
          </cell>
          <cell r="L3088">
            <v>0</v>
          </cell>
        </row>
        <row r="3089"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L3089">
            <v>0</v>
          </cell>
        </row>
        <row r="3090"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  <cell r="K3090">
            <v>0</v>
          </cell>
          <cell r="L3090">
            <v>0</v>
          </cell>
        </row>
        <row r="3091"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L3091">
            <v>0</v>
          </cell>
        </row>
        <row r="3092"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  <cell r="K3092">
            <v>0</v>
          </cell>
          <cell r="L3092">
            <v>0</v>
          </cell>
        </row>
        <row r="3093">
          <cell r="E3093">
            <v>0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0</v>
          </cell>
          <cell r="L3093">
            <v>0</v>
          </cell>
        </row>
        <row r="3094">
          <cell r="E3094">
            <v>0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  <cell r="J3094">
            <v>0</v>
          </cell>
          <cell r="K3094">
            <v>0</v>
          </cell>
          <cell r="L3094">
            <v>0</v>
          </cell>
        </row>
        <row r="3095">
          <cell r="E3095">
            <v>0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</row>
        <row r="3096">
          <cell r="E3096">
            <v>0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  <cell r="J3096">
            <v>0</v>
          </cell>
          <cell r="K3096">
            <v>0</v>
          </cell>
          <cell r="L3096">
            <v>0</v>
          </cell>
        </row>
        <row r="3097"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L3097">
            <v>0</v>
          </cell>
        </row>
        <row r="3098">
          <cell r="E3098">
            <v>0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  <cell r="J3098">
            <v>0</v>
          </cell>
          <cell r="K3098">
            <v>0</v>
          </cell>
          <cell r="L3098">
            <v>0</v>
          </cell>
        </row>
        <row r="3099"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L3099">
            <v>0</v>
          </cell>
        </row>
        <row r="3100"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0</v>
          </cell>
          <cell r="L3100">
            <v>0</v>
          </cell>
        </row>
        <row r="3101">
          <cell r="E3101">
            <v>0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L3101">
            <v>0</v>
          </cell>
        </row>
        <row r="3102">
          <cell r="E3102">
            <v>0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  <cell r="K3102">
            <v>0</v>
          </cell>
          <cell r="L3102">
            <v>0</v>
          </cell>
        </row>
        <row r="3103">
          <cell r="E3103">
            <v>0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L3103">
            <v>0</v>
          </cell>
        </row>
        <row r="3104">
          <cell r="E3104">
            <v>0</v>
          </cell>
          <cell r="F3104">
            <v>0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L3104">
            <v>0</v>
          </cell>
        </row>
        <row r="3105">
          <cell r="E3105">
            <v>0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  <cell r="J3105">
            <v>0</v>
          </cell>
          <cell r="K3105">
            <v>0</v>
          </cell>
          <cell r="L3105">
            <v>0</v>
          </cell>
        </row>
        <row r="3106">
          <cell r="E3106">
            <v>0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L3106">
            <v>0</v>
          </cell>
        </row>
        <row r="3107">
          <cell r="E3107">
            <v>0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  <cell r="J3107">
            <v>0</v>
          </cell>
          <cell r="K3107">
            <v>0</v>
          </cell>
          <cell r="L3107">
            <v>0</v>
          </cell>
        </row>
        <row r="3108">
          <cell r="E3108">
            <v>0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L3108">
            <v>0</v>
          </cell>
        </row>
        <row r="3109">
          <cell r="E3109">
            <v>0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</row>
        <row r="3110">
          <cell r="E3110">
            <v>0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</row>
        <row r="3111">
          <cell r="E3111">
            <v>0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  <cell r="L3111">
            <v>0</v>
          </cell>
        </row>
        <row r="3112">
          <cell r="E3112">
            <v>0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L3112">
            <v>0</v>
          </cell>
        </row>
        <row r="3113">
          <cell r="E3113">
            <v>0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  <cell r="J3113">
            <v>0</v>
          </cell>
          <cell r="K3113">
            <v>0</v>
          </cell>
          <cell r="L3113">
            <v>0</v>
          </cell>
        </row>
        <row r="3114">
          <cell r="E3114">
            <v>0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L3114">
            <v>0</v>
          </cell>
        </row>
        <row r="3115">
          <cell r="E3115">
            <v>0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  <cell r="J3115">
            <v>0</v>
          </cell>
          <cell r="K3115">
            <v>0</v>
          </cell>
          <cell r="L3115">
            <v>0</v>
          </cell>
        </row>
        <row r="3116">
          <cell r="E3116">
            <v>0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L3116">
            <v>0</v>
          </cell>
        </row>
        <row r="3117">
          <cell r="E3117">
            <v>0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  <cell r="J3117">
            <v>0</v>
          </cell>
          <cell r="K3117">
            <v>0</v>
          </cell>
          <cell r="L3117">
            <v>0</v>
          </cell>
        </row>
        <row r="3118"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0</v>
          </cell>
          <cell r="L3118">
            <v>0</v>
          </cell>
        </row>
        <row r="3119">
          <cell r="E3119">
            <v>0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  <cell r="J3119">
            <v>0</v>
          </cell>
          <cell r="K3119">
            <v>0</v>
          </cell>
          <cell r="L3119">
            <v>0</v>
          </cell>
        </row>
        <row r="3120">
          <cell r="E3120">
            <v>0</v>
          </cell>
          <cell r="F3120">
            <v>0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L3120">
            <v>0</v>
          </cell>
        </row>
        <row r="3121">
          <cell r="E3121">
            <v>0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  <cell r="J3121">
            <v>0</v>
          </cell>
          <cell r="K3121">
            <v>0</v>
          </cell>
          <cell r="L3121">
            <v>0</v>
          </cell>
        </row>
        <row r="3122">
          <cell r="E3122">
            <v>0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0</v>
          </cell>
          <cell r="L3122">
            <v>0</v>
          </cell>
        </row>
        <row r="3123">
          <cell r="E3123">
            <v>0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</row>
        <row r="3124">
          <cell r="E3124">
            <v>0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0</v>
          </cell>
          <cell r="L3124">
            <v>0</v>
          </cell>
        </row>
        <row r="3125">
          <cell r="E3125">
            <v>0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  <cell r="J3125">
            <v>0</v>
          </cell>
          <cell r="K3125">
            <v>0</v>
          </cell>
          <cell r="L3125">
            <v>0</v>
          </cell>
        </row>
        <row r="3126">
          <cell r="E3126">
            <v>0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L3126">
            <v>0</v>
          </cell>
        </row>
        <row r="3127">
          <cell r="E3127">
            <v>0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  <cell r="L3127">
            <v>0</v>
          </cell>
        </row>
        <row r="3128">
          <cell r="E3128">
            <v>0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L3128">
            <v>0</v>
          </cell>
        </row>
        <row r="3129">
          <cell r="E3129">
            <v>0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L3129">
            <v>0</v>
          </cell>
        </row>
        <row r="3130">
          <cell r="E3130">
            <v>0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L3130">
            <v>0</v>
          </cell>
        </row>
        <row r="3131">
          <cell r="E3131">
            <v>0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  <cell r="J3131">
            <v>0</v>
          </cell>
          <cell r="K3131">
            <v>0</v>
          </cell>
          <cell r="L3131">
            <v>0</v>
          </cell>
        </row>
        <row r="3132">
          <cell r="E3132">
            <v>0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L3132">
            <v>0</v>
          </cell>
        </row>
        <row r="3133">
          <cell r="E3133">
            <v>0</v>
          </cell>
          <cell r="F3133">
            <v>0</v>
          </cell>
          <cell r="G3133">
            <v>0</v>
          </cell>
          <cell r="H3133">
            <v>0</v>
          </cell>
          <cell r="I3133">
            <v>0</v>
          </cell>
          <cell r="J3133">
            <v>0</v>
          </cell>
          <cell r="K3133">
            <v>0</v>
          </cell>
          <cell r="L3133">
            <v>0</v>
          </cell>
        </row>
        <row r="3134">
          <cell r="E3134">
            <v>0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L3134">
            <v>0</v>
          </cell>
        </row>
        <row r="3135">
          <cell r="E3135">
            <v>0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  <cell r="J3135">
            <v>0</v>
          </cell>
          <cell r="K3135">
            <v>0</v>
          </cell>
          <cell r="L3135">
            <v>0</v>
          </cell>
        </row>
        <row r="3136"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L3136">
            <v>0</v>
          </cell>
        </row>
        <row r="3137"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  <cell r="K3137">
            <v>0</v>
          </cell>
          <cell r="L3137">
            <v>0</v>
          </cell>
        </row>
        <row r="3138"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L3138">
            <v>0</v>
          </cell>
        </row>
        <row r="3139">
          <cell r="E3139">
            <v>0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  <cell r="K3139">
            <v>0</v>
          </cell>
          <cell r="L3139">
            <v>0</v>
          </cell>
        </row>
        <row r="3140"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</row>
        <row r="3141">
          <cell r="E3141">
            <v>0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  <cell r="J3141">
            <v>0</v>
          </cell>
          <cell r="K3141">
            <v>0</v>
          </cell>
          <cell r="L3141">
            <v>0</v>
          </cell>
        </row>
        <row r="3142">
          <cell r="E3142">
            <v>0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</row>
        <row r="3143">
          <cell r="E3143">
            <v>0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  <cell r="K3143">
            <v>0</v>
          </cell>
          <cell r="L3143">
            <v>0</v>
          </cell>
        </row>
        <row r="3144">
          <cell r="E3144">
            <v>0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L3144">
            <v>0</v>
          </cell>
        </row>
        <row r="3145">
          <cell r="E3145">
            <v>0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  <cell r="J3145">
            <v>0</v>
          </cell>
          <cell r="K3145">
            <v>0</v>
          </cell>
          <cell r="L3145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</row>
        <row r="3147">
          <cell r="E3147">
            <v>0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  <cell r="J3147">
            <v>0</v>
          </cell>
          <cell r="K3147">
            <v>0</v>
          </cell>
          <cell r="L3147">
            <v>0</v>
          </cell>
        </row>
        <row r="3148"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L3148">
            <v>0</v>
          </cell>
        </row>
        <row r="3149"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  <cell r="K3149">
            <v>0</v>
          </cell>
          <cell r="L3149">
            <v>0</v>
          </cell>
        </row>
        <row r="3150"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L3150">
            <v>0</v>
          </cell>
        </row>
        <row r="3151">
          <cell r="E3151">
            <v>0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  <cell r="L3151">
            <v>0</v>
          </cell>
        </row>
        <row r="3152">
          <cell r="E3152">
            <v>0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L3152">
            <v>0</v>
          </cell>
        </row>
        <row r="3153">
          <cell r="E3153">
            <v>0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L3153">
            <v>0</v>
          </cell>
        </row>
        <row r="3154"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</row>
        <row r="3155">
          <cell r="E3155">
            <v>0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  <cell r="L3155">
            <v>0</v>
          </cell>
        </row>
        <row r="3156">
          <cell r="E3156">
            <v>0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L3156">
            <v>0</v>
          </cell>
        </row>
        <row r="3157">
          <cell r="E3157">
            <v>0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L3157">
            <v>0</v>
          </cell>
        </row>
        <row r="3158"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L3158">
            <v>0</v>
          </cell>
        </row>
        <row r="3159">
          <cell r="E3159">
            <v>0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  <cell r="L3159">
            <v>0</v>
          </cell>
        </row>
        <row r="3160"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L3160">
            <v>0</v>
          </cell>
        </row>
        <row r="3161"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  <cell r="K3161">
            <v>0</v>
          </cell>
          <cell r="L3161">
            <v>0</v>
          </cell>
        </row>
        <row r="3162">
          <cell r="E3162">
            <v>0</v>
          </cell>
          <cell r="F3162">
            <v>0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L3162">
            <v>0</v>
          </cell>
        </row>
        <row r="3163">
          <cell r="E3163">
            <v>0</v>
          </cell>
          <cell r="F3163">
            <v>0</v>
          </cell>
          <cell r="G3163">
            <v>0</v>
          </cell>
          <cell r="H3163">
            <v>0</v>
          </cell>
          <cell r="I3163">
            <v>0</v>
          </cell>
          <cell r="J3163">
            <v>0</v>
          </cell>
          <cell r="K3163">
            <v>0</v>
          </cell>
          <cell r="L3163">
            <v>0</v>
          </cell>
        </row>
        <row r="3164">
          <cell r="E3164">
            <v>0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</row>
        <row r="3165"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L3165">
            <v>0</v>
          </cell>
        </row>
        <row r="3166">
          <cell r="E3166">
            <v>0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  <cell r="J3166">
            <v>0</v>
          </cell>
          <cell r="K3166">
            <v>0</v>
          </cell>
          <cell r="L3166">
            <v>0</v>
          </cell>
        </row>
        <row r="3167"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</row>
        <row r="3168"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</row>
        <row r="3169">
          <cell r="E3169">
            <v>0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  <cell r="J3169">
            <v>0</v>
          </cell>
          <cell r="K3169">
            <v>0</v>
          </cell>
          <cell r="L3169">
            <v>0</v>
          </cell>
        </row>
        <row r="3170">
          <cell r="E3170">
            <v>0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L3170">
            <v>0</v>
          </cell>
        </row>
        <row r="3171">
          <cell r="E3171">
            <v>0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  <cell r="J3171">
            <v>0</v>
          </cell>
          <cell r="K3171">
            <v>0</v>
          </cell>
          <cell r="L3171">
            <v>0</v>
          </cell>
        </row>
        <row r="3172">
          <cell r="E3172">
            <v>0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  <cell r="L3172">
            <v>0</v>
          </cell>
        </row>
        <row r="3173">
          <cell r="E3173">
            <v>0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  <cell r="K3173">
            <v>0</v>
          </cell>
          <cell r="L3173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</row>
        <row r="3175">
          <cell r="E3175">
            <v>0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</row>
        <row r="3176"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  <cell r="K3176">
            <v>0</v>
          </cell>
          <cell r="L3176">
            <v>0</v>
          </cell>
        </row>
        <row r="3177">
          <cell r="E3177">
            <v>0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  <cell r="L3177">
            <v>0</v>
          </cell>
        </row>
        <row r="3178">
          <cell r="E3178">
            <v>0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</row>
        <row r="3179">
          <cell r="E3179">
            <v>0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L3179">
            <v>0</v>
          </cell>
        </row>
        <row r="3180">
          <cell r="E3180">
            <v>0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  <cell r="J3180">
            <v>0</v>
          </cell>
          <cell r="K3180">
            <v>0</v>
          </cell>
          <cell r="L3180">
            <v>0</v>
          </cell>
        </row>
        <row r="3181">
          <cell r="E3181">
            <v>0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</row>
        <row r="3182"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  <cell r="K3182">
            <v>0</v>
          </cell>
          <cell r="L3182">
            <v>0</v>
          </cell>
        </row>
        <row r="3183"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  <cell r="K3183">
            <v>0</v>
          </cell>
          <cell r="L3183">
            <v>0</v>
          </cell>
        </row>
        <row r="3184">
          <cell r="E3184">
            <v>0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L3184">
            <v>0</v>
          </cell>
        </row>
        <row r="3185">
          <cell r="E3185">
            <v>0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  <cell r="J3185">
            <v>0</v>
          </cell>
          <cell r="K3185">
            <v>0</v>
          </cell>
          <cell r="L3185">
            <v>0</v>
          </cell>
        </row>
        <row r="3186"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L3186">
            <v>0</v>
          </cell>
        </row>
        <row r="3187">
          <cell r="E3187">
            <v>0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  <cell r="J3187">
            <v>0</v>
          </cell>
          <cell r="K3187">
            <v>0</v>
          </cell>
          <cell r="L3187">
            <v>0</v>
          </cell>
        </row>
        <row r="3188"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</row>
        <row r="3189"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  <cell r="L3189">
            <v>0</v>
          </cell>
        </row>
        <row r="3190">
          <cell r="E3190">
            <v>0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  <cell r="J3190">
            <v>0</v>
          </cell>
          <cell r="K3190">
            <v>0</v>
          </cell>
          <cell r="L3190">
            <v>0</v>
          </cell>
        </row>
        <row r="3191">
          <cell r="E3191">
            <v>0</v>
          </cell>
          <cell r="F3191">
            <v>0</v>
          </cell>
          <cell r="G3191">
            <v>0</v>
          </cell>
          <cell r="H3191">
            <v>0</v>
          </cell>
          <cell r="I3191">
            <v>0</v>
          </cell>
          <cell r="J3191">
            <v>0</v>
          </cell>
          <cell r="K3191">
            <v>0</v>
          </cell>
          <cell r="L3191">
            <v>0</v>
          </cell>
        </row>
        <row r="3192">
          <cell r="E3192">
            <v>0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  <cell r="J3192">
            <v>0</v>
          </cell>
          <cell r="K3192">
            <v>0</v>
          </cell>
          <cell r="L3192">
            <v>0</v>
          </cell>
        </row>
        <row r="3193">
          <cell r="E3193">
            <v>0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  <cell r="J3193">
            <v>0</v>
          </cell>
          <cell r="K3193">
            <v>0</v>
          </cell>
          <cell r="L3193">
            <v>0</v>
          </cell>
        </row>
        <row r="3194"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  <cell r="K3194">
            <v>0</v>
          </cell>
          <cell r="L3194">
            <v>0</v>
          </cell>
        </row>
        <row r="3195">
          <cell r="E3195">
            <v>0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  <cell r="J3195">
            <v>0</v>
          </cell>
          <cell r="K3195">
            <v>0</v>
          </cell>
          <cell r="L3195">
            <v>0</v>
          </cell>
        </row>
        <row r="3196">
          <cell r="E3196">
            <v>0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  <cell r="J3196">
            <v>0</v>
          </cell>
          <cell r="K3196">
            <v>0</v>
          </cell>
          <cell r="L3196">
            <v>0</v>
          </cell>
        </row>
        <row r="3197">
          <cell r="E3197">
            <v>0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  <cell r="J3197">
            <v>0</v>
          </cell>
          <cell r="K3197">
            <v>0</v>
          </cell>
          <cell r="L3197">
            <v>0</v>
          </cell>
        </row>
        <row r="3198"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  <cell r="K3198">
            <v>0</v>
          </cell>
          <cell r="L3198">
            <v>0</v>
          </cell>
        </row>
        <row r="3199">
          <cell r="E3199">
            <v>0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  <cell r="J3199">
            <v>0</v>
          </cell>
          <cell r="K3199">
            <v>0</v>
          </cell>
          <cell r="L3199">
            <v>0</v>
          </cell>
        </row>
        <row r="3200">
          <cell r="E3200">
            <v>0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  <cell r="J3200">
            <v>0</v>
          </cell>
          <cell r="K3200">
            <v>0</v>
          </cell>
          <cell r="L3200">
            <v>0</v>
          </cell>
        </row>
        <row r="3201"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  <cell r="K3201">
            <v>0</v>
          </cell>
          <cell r="L3201">
            <v>0</v>
          </cell>
        </row>
        <row r="3202">
          <cell r="E3202">
            <v>0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  <cell r="J3202">
            <v>0</v>
          </cell>
          <cell r="K3202">
            <v>0</v>
          </cell>
          <cell r="L3202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</row>
        <row r="3204">
          <cell r="E3204">
            <v>0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  <cell r="L3204">
            <v>0</v>
          </cell>
        </row>
        <row r="3205">
          <cell r="E3205">
            <v>0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</row>
        <row r="3206">
          <cell r="E3206">
            <v>0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  <cell r="J3206">
            <v>0</v>
          </cell>
          <cell r="K3206">
            <v>0</v>
          </cell>
          <cell r="L3206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L3207">
            <v>0</v>
          </cell>
        </row>
        <row r="3208">
          <cell r="E3208">
            <v>0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  <cell r="K3208">
            <v>0</v>
          </cell>
          <cell r="L3208">
            <v>0</v>
          </cell>
        </row>
        <row r="3209">
          <cell r="E3209">
            <v>0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  <cell r="L3209">
            <v>0</v>
          </cell>
        </row>
        <row r="3210">
          <cell r="E3210">
            <v>0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  <cell r="J3210">
            <v>0</v>
          </cell>
          <cell r="K3210">
            <v>0</v>
          </cell>
          <cell r="L3210">
            <v>0</v>
          </cell>
        </row>
        <row r="3211">
          <cell r="E3211">
            <v>0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  <cell r="J3211">
            <v>0</v>
          </cell>
          <cell r="K3211">
            <v>0</v>
          </cell>
          <cell r="L3211">
            <v>0</v>
          </cell>
        </row>
        <row r="3212">
          <cell r="E3212">
            <v>0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  <cell r="J3212">
            <v>0</v>
          </cell>
          <cell r="K3212">
            <v>0</v>
          </cell>
          <cell r="L3212">
            <v>0</v>
          </cell>
        </row>
        <row r="3213">
          <cell r="E3213">
            <v>0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  <cell r="J3213">
            <v>0</v>
          </cell>
          <cell r="K3213">
            <v>0</v>
          </cell>
          <cell r="L3213">
            <v>0</v>
          </cell>
        </row>
        <row r="3214">
          <cell r="E3214">
            <v>0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  <cell r="J3214">
            <v>0</v>
          </cell>
          <cell r="K3214">
            <v>0</v>
          </cell>
          <cell r="L3214">
            <v>0</v>
          </cell>
        </row>
        <row r="3215">
          <cell r="E3215">
            <v>0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  <cell r="J3215">
            <v>0</v>
          </cell>
          <cell r="K3215">
            <v>0</v>
          </cell>
          <cell r="L3215">
            <v>0</v>
          </cell>
        </row>
        <row r="3216"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</row>
        <row r="3217">
          <cell r="E3217">
            <v>0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  <cell r="L3217">
            <v>0</v>
          </cell>
        </row>
        <row r="3218">
          <cell r="E3218">
            <v>0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  <cell r="L3218">
            <v>0</v>
          </cell>
        </row>
        <row r="3219">
          <cell r="E3219">
            <v>0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  <cell r="L3219">
            <v>0</v>
          </cell>
        </row>
        <row r="3220">
          <cell r="E3220">
            <v>0</v>
          </cell>
          <cell r="F3220">
            <v>0</v>
          </cell>
          <cell r="G3220">
            <v>0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  <cell r="L3220">
            <v>0</v>
          </cell>
        </row>
        <row r="3221">
          <cell r="E3221">
            <v>0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</row>
        <row r="3222">
          <cell r="E3222">
            <v>0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  <cell r="L3222">
            <v>0</v>
          </cell>
        </row>
        <row r="3223">
          <cell r="E3223">
            <v>0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  <cell r="K3223">
            <v>0</v>
          </cell>
          <cell r="L3223">
            <v>0</v>
          </cell>
        </row>
        <row r="3224">
          <cell r="E3224">
            <v>0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  <cell r="L3224">
            <v>0</v>
          </cell>
        </row>
        <row r="3225"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  <cell r="J3225">
            <v>0</v>
          </cell>
          <cell r="K3225">
            <v>0</v>
          </cell>
          <cell r="L3225">
            <v>0</v>
          </cell>
        </row>
        <row r="3226">
          <cell r="E3226">
            <v>0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  <cell r="L3226">
            <v>0</v>
          </cell>
        </row>
        <row r="3227"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  <cell r="K3227">
            <v>0</v>
          </cell>
          <cell r="L3227">
            <v>0</v>
          </cell>
        </row>
        <row r="3228"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  <cell r="K3228">
            <v>0</v>
          </cell>
          <cell r="L3228">
            <v>0</v>
          </cell>
        </row>
        <row r="3229"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  <cell r="L3229">
            <v>0</v>
          </cell>
        </row>
        <row r="3230">
          <cell r="E3230">
            <v>0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  <cell r="J3230">
            <v>0</v>
          </cell>
          <cell r="K3230">
            <v>0</v>
          </cell>
          <cell r="L3230">
            <v>0</v>
          </cell>
        </row>
        <row r="3231">
          <cell r="E3231">
            <v>0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  <cell r="L3231">
            <v>0</v>
          </cell>
        </row>
        <row r="3232"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  <cell r="K3232">
            <v>0</v>
          </cell>
          <cell r="L3232">
            <v>0</v>
          </cell>
        </row>
        <row r="3233">
          <cell r="E3233">
            <v>0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  <cell r="J3233">
            <v>0</v>
          </cell>
          <cell r="K3233">
            <v>0</v>
          </cell>
          <cell r="L3233">
            <v>0</v>
          </cell>
        </row>
        <row r="3234"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  <cell r="K3234">
            <v>0</v>
          </cell>
          <cell r="L3234">
            <v>0</v>
          </cell>
        </row>
        <row r="3235">
          <cell r="E3235">
            <v>0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  <cell r="J3235">
            <v>0</v>
          </cell>
          <cell r="K3235">
            <v>0</v>
          </cell>
          <cell r="L3235">
            <v>0</v>
          </cell>
        </row>
        <row r="3236">
          <cell r="E3236">
            <v>0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  <cell r="J3236">
            <v>0</v>
          </cell>
          <cell r="K3236">
            <v>0</v>
          </cell>
          <cell r="L3236">
            <v>0</v>
          </cell>
        </row>
        <row r="3237"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  <cell r="K3237">
            <v>0</v>
          </cell>
          <cell r="L3237">
            <v>0</v>
          </cell>
        </row>
        <row r="3238">
          <cell r="E3238">
            <v>0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</row>
        <row r="3239">
          <cell r="E3239">
            <v>0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</row>
        <row r="3240">
          <cell r="E3240">
            <v>0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  <cell r="J3240">
            <v>0</v>
          </cell>
          <cell r="K3240">
            <v>0</v>
          </cell>
          <cell r="L3240">
            <v>0</v>
          </cell>
        </row>
        <row r="3241"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  <cell r="K3241">
            <v>0</v>
          </cell>
          <cell r="L3241">
            <v>0</v>
          </cell>
        </row>
        <row r="3242">
          <cell r="E3242">
            <v>0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  <cell r="J3242">
            <v>0</v>
          </cell>
          <cell r="K3242">
            <v>0</v>
          </cell>
          <cell r="L3242">
            <v>0</v>
          </cell>
        </row>
        <row r="3243">
          <cell r="E3243">
            <v>0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  <cell r="J3243">
            <v>0</v>
          </cell>
          <cell r="K3243">
            <v>0</v>
          </cell>
          <cell r="L3243">
            <v>0</v>
          </cell>
        </row>
        <row r="3244">
          <cell r="E3244">
            <v>0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  <cell r="J3244">
            <v>0</v>
          </cell>
          <cell r="K3244">
            <v>0</v>
          </cell>
          <cell r="L3244">
            <v>0</v>
          </cell>
        </row>
        <row r="3245">
          <cell r="E3245">
            <v>0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  <cell r="J3245">
            <v>0</v>
          </cell>
          <cell r="K3245">
            <v>0</v>
          </cell>
          <cell r="L3245">
            <v>0</v>
          </cell>
        </row>
        <row r="3246">
          <cell r="E3246">
            <v>0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  <cell r="J3246">
            <v>0</v>
          </cell>
          <cell r="K3246">
            <v>0</v>
          </cell>
          <cell r="L3246">
            <v>0</v>
          </cell>
        </row>
        <row r="3247">
          <cell r="E3247">
            <v>0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  <cell r="J3247">
            <v>0</v>
          </cell>
          <cell r="K3247">
            <v>0</v>
          </cell>
          <cell r="L3247">
            <v>0</v>
          </cell>
        </row>
        <row r="3248">
          <cell r="E3248">
            <v>0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  <cell r="L3248">
            <v>0</v>
          </cell>
        </row>
        <row r="3249">
          <cell r="E3249">
            <v>0</v>
          </cell>
          <cell r="F3249">
            <v>0</v>
          </cell>
          <cell r="G3249">
            <v>0</v>
          </cell>
          <cell r="H3249">
            <v>0</v>
          </cell>
          <cell r="I3249">
            <v>0</v>
          </cell>
          <cell r="J3249">
            <v>0</v>
          </cell>
          <cell r="K3249">
            <v>0</v>
          </cell>
          <cell r="L3249">
            <v>0</v>
          </cell>
        </row>
        <row r="3250">
          <cell r="E3250">
            <v>0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  <cell r="J3250">
            <v>0</v>
          </cell>
          <cell r="K3250">
            <v>0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topLeftCell="C1" zoomScale="70" zoomScaleNormal="70" workbookViewId="0">
      <selection activeCell="C31" sqref="C31:E31"/>
    </sheetView>
  </sheetViews>
  <sheetFormatPr defaultColWidth="2.5703125" defaultRowHeight="12.75"/>
  <cols>
    <col min="1" max="1" width="9.140625" style="1" hidden="1" customWidth="1"/>
    <col min="2" max="2" width="20.140625" style="1" hidden="1" customWidth="1"/>
    <col min="3" max="3" width="18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9" width="2.5703125" style="1" customWidth="1"/>
    <col min="10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418</v>
      </c>
      <c r="E1" s="112"/>
      <c r="F1" s="288" t="s">
        <v>417</v>
      </c>
      <c r="G1" s="287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6"/>
      <c r="D2" s="198" t="s">
        <v>416</v>
      </c>
      <c r="E2" s="14"/>
      <c r="F2" s="151" t="s">
        <v>415</v>
      </c>
      <c r="G2" s="151" t="s">
        <v>414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6"/>
      <c r="D3" s="198" t="s">
        <v>413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283"/>
      <c r="D4" s="198" t="s">
        <v>412</v>
      </c>
      <c r="E4" s="14"/>
      <c r="F4" s="285">
        <v>44713</v>
      </c>
      <c r="G4" s="284">
        <v>1</v>
      </c>
      <c r="H4" s="5"/>
      <c r="I4" s="27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411</v>
      </c>
    </row>
    <row r="5" spans="1:54" ht="15.75">
      <c r="A5" s="4"/>
      <c r="B5" s="3"/>
      <c r="C5" s="283"/>
      <c r="D5" s="196" t="s">
        <v>410</v>
      </c>
      <c r="E5" s="282"/>
      <c r="F5" s="281"/>
      <c r="G5" s="280"/>
      <c r="H5" s="5"/>
      <c r="I5" s="27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409</v>
      </c>
    </row>
    <row r="6" spans="1:54" ht="18.75">
      <c r="A6" s="4"/>
      <c r="B6" s="3"/>
      <c r="C6" s="278" t="s">
        <v>408</v>
      </c>
      <c r="D6" s="192"/>
      <c r="E6" s="277" t="s">
        <v>87</v>
      </c>
      <c r="F6" s="276" t="s">
        <v>407</v>
      </c>
      <c r="G6" s="275" t="s">
        <v>406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/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64</v>
      </c>
      <c r="D7" s="273"/>
      <c r="E7" s="272" t="s">
        <v>405</v>
      </c>
      <c r="F7" s="271" t="s">
        <v>404</v>
      </c>
      <c r="G7" s="270">
        <f>IFERROR(VLOOKUP($C$7,'[1]DADOS (OCULTAR)'!$Q$3:$S$133,3,0),"")</f>
        <v>9039744000194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Fundação Gestão Hospitalar Martiniano Fernandes - FGH</v>
      </c>
      <c r="D8" s="268"/>
      <c r="E8" s="267"/>
      <c r="F8" s="266" t="s">
        <v>403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402</v>
      </c>
      <c r="G9" s="256">
        <f>IFERROR(VLOOKUP(C7,'[1]DADOS (OCULTAR)'!$Q$3:$T$133,4,0),"")</f>
        <v>44652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401</v>
      </c>
      <c r="G10" s="256" t="str">
        <f>IFERROR(VLOOKUP(C7,'[1]DADOS (OCULTAR)'!$Q$3:$U$120,5,0),"")</f>
        <v>4801.10.11.2022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400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399</v>
      </c>
      <c r="D12" s="224"/>
      <c r="E12" s="223"/>
      <c r="F12" s="59">
        <v>0</v>
      </c>
      <c r="G12" s="58"/>
      <c r="H12" s="57" t="s">
        <v>396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398</v>
      </c>
      <c r="D13" s="224"/>
      <c r="E13" s="223"/>
      <c r="F13" s="59">
        <v>0</v>
      </c>
      <c r="G13" s="58"/>
      <c r="H13" s="57" t="s">
        <v>396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397</v>
      </c>
      <c r="D14" s="224"/>
      <c r="E14" s="223"/>
      <c r="F14" s="59">
        <v>0</v>
      </c>
      <c r="G14" s="58"/>
      <c r="H14" s="57" t="s">
        <v>396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395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394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393</v>
      </c>
      <c r="D17" s="224"/>
      <c r="E17" s="223"/>
      <c r="F17" s="59">
        <f>IF(C6="Prestação_de_Contas_OSS",'[1]Mem. Cálc. Núcleo'!F13,0)</f>
        <v>0</v>
      </c>
      <c r="G17" s="58"/>
      <c r="H17" s="209" t="s">
        <v>392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391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390</v>
      </c>
      <c r="D19" s="162"/>
      <c r="E19" s="161"/>
      <c r="F19" s="92">
        <f>SUM(F12:G17)-F18</f>
        <v>0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389</v>
      </c>
      <c r="D20" s="224"/>
      <c r="E20" s="223"/>
      <c r="F20" s="59">
        <v>12.66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388</v>
      </c>
      <c r="D21" s="224"/>
      <c r="E21" s="223"/>
      <c r="F21" s="59">
        <v>0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387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386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385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384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383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382</v>
      </c>
      <c r="D27" s="251"/>
      <c r="E27" s="250"/>
      <c r="F27" s="249">
        <f>SUM(F20:G26)</f>
        <v>12.66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381</v>
      </c>
      <c r="D28" s="162"/>
      <c r="E28" s="161"/>
      <c r="F28" s="247">
        <f>F27+F19</f>
        <v>12.66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380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379</v>
      </c>
      <c r="D31" s="241"/>
      <c r="E31" s="240"/>
      <c r="F31" s="239">
        <f>F32+SUM(F38:F41)+F55</f>
        <v>90293.933599999975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378</v>
      </c>
      <c r="D32" s="236"/>
      <c r="E32" s="235"/>
      <c r="F32" s="234">
        <f>F33+F36+F37</f>
        <v>77599.13999999997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377</v>
      </c>
      <c r="D33" s="231"/>
      <c r="E33" s="230"/>
      <c r="F33" s="229">
        <f>F34+F35</f>
        <v>17209.46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376</v>
      </c>
      <c r="B34" s="3" t="s">
        <v>369</v>
      </c>
      <c r="C34" s="225" t="s">
        <v>375</v>
      </c>
      <c r="D34" s="224"/>
      <c r="E34" s="223"/>
      <c r="F34" s="31">
        <f>'[1]TCE - ANEXO II - Preencher'!Y1</f>
        <v>0</v>
      </c>
      <c r="G34" s="30"/>
      <c r="H34" s="57" t="s">
        <v>367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374</v>
      </c>
      <c r="B35" s="3" t="s">
        <v>369</v>
      </c>
      <c r="C35" s="225" t="s">
        <v>373</v>
      </c>
      <c r="D35" s="224"/>
      <c r="E35" s="223"/>
      <c r="F35" s="31">
        <f>'[1]TCE - ANEXO II - Preencher'!Y2</f>
        <v>17209.46</v>
      </c>
      <c r="G35" s="30"/>
      <c r="H35" s="57" t="s">
        <v>367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372</v>
      </c>
      <c r="B36" s="3" t="s">
        <v>369</v>
      </c>
      <c r="C36" s="225" t="s">
        <v>371</v>
      </c>
      <c r="D36" s="224"/>
      <c r="E36" s="223"/>
      <c r="F36" s="31">
        <f>'[1]TCE - ANEXO II - Preencher'!Y4</f>
        <v>0</v>
      </c>
      <c r="G36" s="30"/>
      <c r="H36" s="57" t="s">
        <v>367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370</v>
      </c>
      <c r="B37" s="3" t="s">
        <v>369</v>
      </c>
      <c r="C37" s="225" t="s">
        <v>368</v>
      </c>
      <c r="D37" s="224"/>
      <c r="E37" s="223"/>
      <c r="F37" s="31">
        <f>'[1]TCE - ANEXO II - Preencher'!Y3</f>
        <v>60389.679999999971</v>
      </c>
      <c r="G37" s="30"/>
      <c r="H37" s="57" t="s">
        <v>367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347</v>
      </c>
      <c r="B38" s="3" t="s">
        <v>346</v>
      </c>
      <c r="C38" s="225" t="s">
        <v>366</v>
      </c>
      <c r="D38" s="224"/>
      <c r="E38" s="223"/>
      <c r="F38" s="31">
        <f>[1]MEM.CÁLC.FP.!$D$97</f>
        <v>6207.9312</v>
      </c>
      <c r="G38" s="30"/>
      <c r="H38" s="57" t="s">
        <v>342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349</v>
      </c>
      <c r="B39" s="3" t="s">
        <v>346</v>
      </c>
      <c r="C39" s="225" t="s">
        <v>365</v>
      </c>
      <c r="D39" s="224"/>
      <c r="E39" s="223"/>
      <c r="F39" s="31" t="str">
        <f>IF(G6="SIM","",[1]MEM.CÁLC.FP.!$D$98)</f>
        <v/>
      </c>
      <c r="G39" s="30"/>
      <c r="H39" s="57" t="s">
        <v>342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364</v>
      </c>
      <c r="B40" s="2" t="s">
        <v>363</v>
      </c>
      <c r="C40" s="225" t="s">
        <v>362</v>
      </c>
      <c r="D40" s="224"/>
      <c r="E40" s="223"/>
      <c r="F40" s="31">
        <f>[1]MEM.CÁLC.FP.!$C$101</f>
        <v>4357.3399999999992</v>
      </c>
      <c r="G40" s="30"/>
      <c r="H40" s="57" t="s">
        <v>342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361</v>
      </c>
      <c r="D41" s="162"/>
      <c r="E41" s="161"/>
      <c r="F41" s="92">
        <f>F42+F46+F50</f>
        <v>2129.5223999999998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360</v>
      </c>
      <c r="D42" s="220"/>
      <c r="E42" s="219"/>
      <c r="F42" s="170">
        <f>SUM(F43:G45)</f>
        <v>0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359</v>
      </c>
      <c r="D43" s="182"/>
      <c r="E43" s="181"/>
      <c r="F43" s="31">
        <f>SUM([1]MEM.CÁLC.FP.!D6:D7)</f>
        <v>0</v>
      </c>
      <c r="G43" s="30"/>
      <c r="H43" s="57" t="s">
        <v>342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347</v>
      </c>
      <c r="B44" s="3" t="s">
        <v>346</v>
      </c>
      <c r="C44" s="183" t="s">
        <v>358</v>
      </c>
      <c r="D44" s="182"/>
      <c r="E44" s="181"/>
      <c r="F44" s="31">
        <f>SUM([1]MEM.CÁLC.FP.!F6:F7)</f>
        <v>0</v>
      </c>
      <c r="G44" s="30"/>
      <c r="H44" s="57" t="s">
        <v>342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349</v>
      </c>
      <c r="B45" s="3" t="s">
        <v>346</v>
      </c>
      <c r="C45" s="183" t="s">
        <v>357</v>
      </c>
      <c r="D45" s="182"/>
      <c r="E45" s="181"/>
      <c r="F45" s="31" t="str">
        <f>IF(G6="SIM","",SUM([1]MEM.CÁLC.FP.!G6:G7))</f>
        <v/>
      </c>
      <c r="G45" s="30"/>
      <c r="H45" s="57" t="s">
        <v>342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356</v>
      </c>
      <c r="D46" s="162"/>
      <c r="E46" s="161"/>
      <c r="F46" s="92">
        <f>SUM(F47:G49)</f>
        <v>2129.5223999999998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355</v>
      </c>
      <c r="D47" s="182"/>
      <c r="E47" s="181"/>
      <c r="F47" s="31">
        <f>SUM([1]MEM.CÁLC.FP.!D9:D10)</f>
        <v>1971.7799999999997</v>
      </c>
      <c r="G47" s="30"/>
      <c r="H47" s="57" t="s">
        <v>342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347</v>
      </c>
      <c r="B48" s="3" t="s">
        <v>346</v>
      </c>
      <c r="C48" s="183" t="s">
        <v>354</v>
      </c>
      <c r="D48" s="182"/>
      <c r="E48" s="181"/>
      <c r="F48" s="31">
        <f>SUM([1]MEM.CÁLC.FP.!F9:F10)</f>
        <v>157.74239999999998</v>
      </c>
      <c r="G48" s="30"/>
      <c r="H48" s="57" t="s">
        <v>342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349</v>
      </c>
      <c r="B49" s="3" t="s">
        <v>346</v>
      </c>
      <c r="C49" s="183" t="s">
        <v>353</v>
      </c>
      <c r="D49" s="182"/>
      <c r="E49" s="181"/>
      <c r="F49" s="31" t="str">
        <f>IF(G6="SIM","",SUM([1]MEM.CÁLC.FP.!G9:G10))</f>
        <v/>
      </c>
      <c r="G49" s="30"/>
      <c r="H49" s="57" t="s">
        <v>342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352</v>
      </c>
      <c r="D50" s="162"/>
      <c r="E50" s="161"/>
      <c r="F50" s="92">
        <f>SUM(F51:G54)</f>
        <v>0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351</v>
      </c>
      <c r="D51" s="182"/>
      <c r="E51" s="181"/>
      <c r="F51" s="31">
        <f>[1]MEM.CÁLC.FP.!D12+[1]MEM.CÁLC.FP.!D14-[1]MEM.CÁLC.FP.!D13-[1]MEM.CÁLC.FP.!D15</f>
        <v>0</v>
      </c>
      <c r="G51" s="30"/>
      <c r="H51" s="57" t="s">
        <v>342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347</v>
      </c>
      <c r="B52" s="3" t="s">
        <v>346</v>
      </c>
      <c r="C52" s="183" t="s">
        <v>350</v>
      </c>
      <c r="D52" s="182"/>
      <c r="E52" s="181"/>
      <c r="F52" s="31">
        <f>SUM([1]MEM.CÁLC.FP.!F12:F15)</f>
        <v>0</v>
      </c>
      <c r="G52" s="30"/>
      <c r="H52" s="57" t="s">
        <v>342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349</v>
      </c>
      <c r="B53" s="3" t="s">
        <v>346</v>
      </c>
      <c r="C53" s="183" t="s">
        <v>348</v>
      </c>
      <c r="D53" s="182"/>
      <c r="E53" s="181"/>
      <c r="F53" s="31" t="str">
        <f>IF(G6="SIM","",SUM([1]MEM.CÁLC.FP.!G12:G15))</f>
        <v/>
      </c>
      <c r="G53" s="30"/>
      <c r="H53" s="57" t="s">
        <v>342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347</v>
      </c>
      <c r="B54" s="3" t="s">
        <v>346</v>
      </c>
      <c r="C54" s="183" t="s">
        <v>345</v>
      </c>
      <c r="D54" s="182"/>
      <c r="E54" s="181"/>
      <c r="F54" s="31">
        <f>SUM([1]MEM.CÁLC.FP.!H12:H15)</f>
        <v>0</v>
      </c>
      <c r="G54" s="30"/>
      <c r="H54" s="57" t="s">
        <v>342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344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343</v>
      </c>
      <c r="D56" s="182"/>
      <c r="E56" s="181"/>
      <c r="F56" s="31">
        <f>[1]MEM.CÁLC.FP.!J17</f>
        <v>0</v>
      </c>
      <c r="G56" s="30"/>
      <c r="H56" s="57" t="s">
        <v>342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C57" s="163" t="s">
        <v>341</v>
      </c>
      <c r="D57" s="162"/>
      <c r="E57" s="161"/>
      <c r="F57" s="92">
        <f>SUM(F58:G65)</f>
        <v>14198.259999999998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340</v>
      </c>
      <c r="B58" s="3" t="s">
        <v>339</v>
      </c>
      <c r="C58" s="183" t="s">
        <v>338</v>
      </c>
      <c r="D58" s="182"/>
      <c r="E58" s="181"/>
      <c r="F58" s="59">
        <v>11983.56</v>
      </c>
      <c r="G58" s="58"/>
      <c r="H58" s="57" t="s">
        <v>280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337</v>
      </c>
      <c r="B59" s="3" t="s">
        <v>336</v>
      </c>
      <c r="C59" s="183" t="s">
        <v>335</v>
      </c>
      <c r="D59" s="182"/>
      <c r="E59" s="181"/>
      <c r="F59" s="59">
        <v>0</v>
      </c>
      <c r="G59" s="58"/>
      <c r="H59" s="57" t="s">
        <v>280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334</v>
      </c>
      <c r="B60" s="3" t="s">
        <v>314</v>
      </c>
      <c r="C60" s="183" t="s">
        <v>333</v>
      </c>
      <c r="D60" s="182"/>
      <c r="E60" s="181"/>
      <c r="F60" s="59">
        <v>0</v>
      </c>
      <c r="G60" s="58"/>
      <c r="H60" s="57" t="s">
        <v>280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332</v>
      </c>
      <c r="B61" s="3" t="s">
        <v>306</v>
      </c>
      <c r="C61" s="183" t="s">
        <v>331</v>
      </c>
      <c r="D61" s="182"/>
      <c r="E61" s="181"/>
      <c r="F61" s="59">
        <v>0</v>
      </c>
      <c r="G61" s="58"/>
      <c r="H61" s="57" t="s">
        <v>280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330</v>
      </c>
      <c r="B62" s="3" t="s">
        <v>329</v>
      </c>
      <c r="C62" s="183" t="s">
        <v>328</v>
      </c>
      <c r="D62" s="182"/>
      <c r="E62" s="181"/>
      <c r="F62" s="59">
        <v>0</v>
      </c>
      <c r="G62" s="58"/>
      <c r="H62" s="57" t="s">
        <v>280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327</v>
      </c>
      <c r="B63" s="3" t="s">
        <v>326</v>
      </c>
      <c r="C63" s="183" t="s">
        <v>325</v>
      </c>
      <c r="D63" s="182"/>
      <c r="E63" s="181"/>
      <c r="F63" s="59">
        <v>0</v>
      </c>
      <c r="G63" s="58"/>
      <c r="H63" s="57" t="s">
        <v>280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324</v>
      </c>
      <c r="B64" s="3" t="s">
        <v>323</v>
      </c>
      <c r="C64" s="183" t="s">
        <v>322</v>
      </c>
      <c r="D64" s="182"/>
      <c r="E64" s="181"/>
      <c r="F64" s="59">
        <v>2214.6999999999998</v>
      </c>
      <c r="G64" s="58"/>
      <c r="H64" s="57" t="s">
        <v>280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 t="s">
        <v>321</v>
      </c>
      <c r="B65" s="3" t="s">
        <v>282</v>
      </c>
      <c r="C65" s="183" t="s">
        <v>320</v>
      </c>
      <c r="D65" s="182"/>
      <c r="E65" s="181"/>
      <c r="F65" s="59">
        <v>0</v>
      </c>
      <c r="G65" s="58"/>
      <c r="H65" s="57" t="s">
        <v>280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C66" s="163" t="s">
        <v>319</v>
      </c>
      <c r="D66" s="162"/>
      <c r="E66" s="161"/>
      <c r="F66" s="92">
        <f>SUM(F67:G71)+F72+F81+F82</f>
        <v>33443.729999999996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318</v>
      </c>
      <c r="B67" s="3" t="s">
        <v>317</v>
      </c>
      <c r="C67" s="183" t="s">
        <v>316</v>
      </c>
      <c r="D67" s="182"/>
      <c r="E67" s="181"/>
      <c r="F67" s="59">
        <v>17702.52</v>
      </c>
      <c r="G67" s="58"/>
      <c r="H67" s="57" t="s">
        <v>280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315</v>
      </c>
      <c r="B68" s="3" t="s">
        <v>314</v>
      </c>
      <c r="C68" s="183" t="s">
        <v>313</v>
      </c>
      <c r="D68" s="182"/>
      <c r="E68" s="181"/>
      <c r="F68" s="59">
        <v>1138.9000000000001</v>
      </c>
      <c r="G68" s="58"/>
      <c r="H68" s="57" t="s">
        <v>280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312</v>
      </c>
      <c r="B69" s="3" t="s">
        <v>311</v>
      </c>
      <c r="C69" s="183" t="s">
        <v>310</v>
      </c>
      <c r="D69" s="182"/>
      <c r="E69" s="181"/>
      <c r="F69" s="59">
        <v>6987.15</v>
      </c>
      <c r="G69" s="58"/>
      <c r="H69" s="57" t="s">
        <v>280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309</v>
      </c>
      <c r="B70" s="3" t="s">
        <v>295</v>
      </c>
      <c r="C70" s="183" t="s">
        <v>308</v>
      </c>
      <c r="D70" s="182"/>
      <c r="E70" s="181"/>
      <c r="F70" s="59">
        <v>0</v>
      </c>
      <c r="G70" s="58"/>
      <c r="H70" s="57" t="s">
        <v>280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 t="s">
        <v>307</v>
      </c>
      <c r="B71" s="3" t="s">
        <v>306</v>
      </c>
      <c r="C71" s="183" t="s">
        <v>305</v>
      </c>
      <c r="D71" s="182"/>
      <c r="E71" s="181"/>
      <c r="F71" s="59">
        <v>0</v>
      </c>
      <c r="G71" s="58"/>
      <c r="H71" s="57" t="s">
        <v>280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C72" s="163" t="s">
        <v>304</v>
      </c>
      <c r="D72" s="162"/>
      <c r="E72" s="161"/>
      <c r="F72" s="217">
        <f>F73+F74</f>
        <v>2461.6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 t="s">
        <v>303</v>
      </c>
      <c r="B73" s="3" t="s">
        <v>302</v>
      </c>
      <c r="C73" s="183" t="s">
        <v>301</v>
      </c>
      <c r="D73" s="182"/>
      <c r="E73" s="181"/>
      <c r="F73" s="59">
        <v>2461.6</v>
      </c>
      <c r="G73" s="58"/>
      <c r="H73" s="57" t="s">
        <v>280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C74" s="163" t="s">
        <v>300</v>
      </c>
      <c r="D74" s="162"/>
      <c r="E74" s="161"/>
      <c r="F74" s="217">
        <f>F75+F76+F79+F80</f>
        <v>0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 t="s">
        <v>299</v>
      </c>
      <c r="B75" s="3" t="s">
        <v>290</v>
      </c>
      <c r="C75" s="183" t="s">
        <v>298</v>
      </c>
      <c r="D75" s="182"/>
      <c r="E75" s="181"/>
      <c r="F75" s="59"/>
      <c r="G75" s="58"/>
      <c r="H75" s="57" t="s">
        <v>280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C76" s="163" t="s">
        <v>297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296</v>
      </c>
      <c r="B77" s="3" t="s">
        <v>295</v>
      </c>
      <c r="C77" s="183" t="s">
        <v>294</v>
      </c>
      <c r="D77" s="182"/>
      <c r="E77" s="181"/>
      <c r="F77" s="59">
        <v>0</v>
      </c>
      <c r="G77" s="58"/>
      <c r="H77" s="57" t="s">
        <v>280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293</v>
      </c>
      <c r="B78" s="3" t="s">
        <v>290</v>
      </c>
      <c r="C78" s="183" t="s">
        <v>292</v>
      </c>
      <c r="D78" s="182"/>
      <c r="E78" s="181"/>
      <c r="F78" s="59">
        <v>0</v>
      </c>
      <c r="G78" s="58"/>
      <c r="H78" s="57" t="s">
        <v>280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291</v>
      </c>
      <c r="B79" s="3" t="s">
        <v>290</v>
      </c>
      <c r="C79" s="183" t="s">
        <v>289</v>
      </c>
      <c r="D79" s="182"/>
      <c r="E79" s="181"/>
      <c r="F79" s="59">
        <v>0</v>
      </c>
      <c r="G79" s="58"/>
      <c r="H79" s="57" t="s">
        <v>280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288</v>
      </c>
      <c r="B80" s="3" t="s">
        <v>282</v>
      </c>
      <c r="C80" s="183" t="s">
        <v>287</v>
      </c>
      <c r="D80" s="182"/>
      <c r="E80" s="181"/>
      <c r="F80" s="59">
        <v>0</v>
      </c>
      <c r="G80" s="58"/>
      <c r="H80" s="57" t="s">
        <v>280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286</v>
      </c>
      <c r="B81" s="3" t="s">
        <v>285</v>
      </c>
      <c r="C81" s="183" t="s">
        <v>284</v>
      </c>
      <c r="D81" s="182"/>
      <c r="E81" s="181"/>
      <c r="F81" s="59">
        <v>235</v>
      </c>
      <c r="G81" s="58"/>
      <c r="H81" s="57" t="s">
        <v>280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 t="s">
        <v>283</v>
      </c>
      <c r="B82" s="3" t="s">
        <v>282</v>
      </c>
      <c r="C82" s="183" t="s">
        <v>281</v>
      </c>
      <c r="D82" s="182"/>
      <c r="E82" s="181"/>
      <c r="F82" s="59">
        <v>4918.5600000000004</v>
      </c>
      <c r="G82" s="58"/>
      <c r="H82" s="57" t="s">
        <v>280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C83" s="163" t="s">
        <v>279</v>
      </c>
      <c r="D83" s="162"/>
      <c r="E83" s="161"/>
      <c r="F83" s="92">
        <f>F84+F85+F88</f>
        <v>582.40000000000009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184" t="s">
        <v>278</v>
      </c>
      <c r="B84" s="3" t="s">
        <v>277</v>
      </c>
      <c r="C84" s="183" t="s">
        <v>276</v>
      </c>
      <c r="D84" s="182"/>
      <c r="E84" s="181"/>
      <c r="F84" s="31">
        <f>SUMIF('[1]TCE - ANEXO IV - Preencher'!$D:$D,'CONTÁBIL- FINANCEIRA '!A84,'[1]TCE - ANEXO IV - Preencher'!$N:$N)</f>
        <v>456.54</v>
      </c>
      <c r="G84" s="30"/>
      <c r="H84" s="57" t="s">
        <v>102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C85" s="163" t="s">
        <v>275</v>
      </c>
      <c r="D85" s="162"/>
      <c r="E85" s="161"/>
      <c r="F85" s="92">
        <f>F86+F87</f>
        <v>79.260000000000005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274</v>
      </c>
      <c r="B86" s="3" t="s">
        <v>154</v>
      </c>
      <c r="C86" s="183" t="s">
        <v>273</v>
      </c>
      <c r="D86" s="182"/>
      <c r="E86" s="181"/>
      <c r="F86" s="31">
        <f>SUMIF('[1]TCE - ANEXO IV - Preencher'!$D:$D,'CONTÁBIL- FINANCEIRA '!A86,'[1]TCE - ANEXO IV - Preencher'!$N:$N)</f>
        <v>79.260000000000005</v>
      </c>
      <c r="G86" s="30"/>
      <c r="H86" s="57" t="s">
        <v>102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184" t="s">
        <v>272</v>
      </c>
      <c r="B87" s="3" t="s">
        <v>154</v>
      </c>
      <c r="C87" s="183" t="s">
        <v>271</v>
      </c>
      <c r="D87" s="182"/>
      <c r="E87" s="181"/>
      <c r="F87" s="31">
        <f>SUMIF('[1]TCE - ANEXO IV - Preencher'!$D:$D,'CONTÁBIL- FINANCEIRA '!A87,'[1]TCE - ANEXO IV - Preencher'!$N:$N)</f>
        <v>0</v>
      </c>
      <c r="G87" s="30"/>
      <c r="H87" s="57" t="s">
        <v>102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C88" s="163" t="s">
        <v>270</v>
      </c>
      <c r="D88" s="162"/>
      <c r="E88" s="161"/>
      <c r="F88" s="92">
        <f>F89+F90</f>
        <v>46.6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269</v>
      </c>
      <c r="B89" s="3" t="s">
        <v>266</v>
      </c>
      <c r="C89" s="183" t="s">
        <v>268</v>
      </c>
      <c r="D89" s="182"/>
      <c r="E89" s="181"/>
      <c r="F89" s="31">
        <f>SUMIF('[1]TCE - ANEXO IV - Preencher'!$D:$D,'CONTÁBIL- FINANCEIRA '!A89,'[1]TCE - ANEXO IV - Preencher'!$N:$N)</f>
        <v>0</v>
      </c>
      <c r="G89" s="30"/>
      <c r="H89" s="57" t="s">
        <v>102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184" t="s">
        <v>267</v>
      </c>
      <c r="B90" s="3" t="s">
        <v>266</v>
      </c>
      <c r="C90" s="183" t="s">
        <v>265</v>
      </c>
      <c r="D90" s="182"/>
      <c r="E90" s="181"/>
      <c r="F90" s="31">
        <f>SUMIF('[1]TCE - ANEXO IV - Preencher'!$D:$D,'CONTÁBIL- FINANCEIRA '!A90,'[1]TCE - ANEXO IV - Preencher'!$N:$N)</f>
        <v>46.6</v>
      </c>
      <c r="G90" s="30"/>
      <c r="H90" s="57" t="s">
        <v>102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90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264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44713</v>
      </c>
      <c r="G97" s="193">
        <f>IF(G4=0,"",G4)</f>
        <v>1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88</v>
      </c>
      <c r="D99" s="192"/>
      <c r="E99" s="140" t="s">
        <v>87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9" t="str">
        <f>IF(C7=0,"",C7)</f>
        <v>UPAE - Ibura</v>
      </c>
      <c r="D100" s="188"/>
      <c r="E100" s="187" t="str">
        <f>IF(E7=0,"",E7)</f>
        <v>ANA VIDON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263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262</v>
      </c>
      <c r="D102" s="162"/>
      <c r="E102" s="161"/>
      <c r="F102" s="26">
        <f>F103+F106+F107+F108+F116+F114+F115</f>
        <v>37788.76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C103" s="163" t="s">
        <v>261</v>
      </c>
      <c r="D103" s="162"/>
      <c r="E103" s="161"/>
      <c r="F103" s="26">
        <f>SUM(F104:G105)</f>
        <v>1967.12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260</v>
      </c>
      <c r="B104" s="3" t="s">
        <v>259</v>
      </c>
      <c r="C104" s="183" t="s">
        <v>258</v>
      </c>
      <c r="D104" s="182"/>
      <c r="E104" s="181"/>
      <c r="F104" s="31">
        <f>SUMIF('[1]TCE - ANEXO IV - Preencher'!$D:$D,'CONTÁBIL- FINANCEIRA '!A104,'[1]TCE - ANEXO IV - Preencher'!$N:$N)</f>
        <v>0</v>
      </c>
      <c r="G104" s="30"/>
      <c r="H104" s="57" t="s">
        <v>102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257</v>
      </c>
      <c r="B105" s="3" t="s">
        <v>256</v>
      </c>
      <c r="C105" s="183" t="s">
        <v>255</v>
      </c>
      <c r="D105" s="182"/>
      <c r="E105" s="181"/>
      <c r="F105" s="31">
        <f>SUMIF('[1]TCE - ANEXO IV - Preencher'!$D:$D,'CONTÁBIL- FINANCEIRA '!A105,'[1]TCE - ANEXO IV - Preencher'!$N:$N)</f>
        <v>1967.12</v>
      </c>
      <c r="G105" s="30"/>
      <c r="H105" s="57" t="s">
        <v>102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254</v>
      </c>
      <c r="B106" s="3" t="s">
        <v>253</v>
      </c>
      <c r="C106" s="183" t="s">
        <v>252</v>
      </c>
      <c r="D106" s="182"/>
      <c r="E106" s="181"/>
      <c r="F106" s="31">
        <f>SUMIF('[1]TCE - ANEXO IV - Preencher'!$D:$D,'CONTÁBIL- FINANCEIRA '!A106,'[1]TCE - ANEXO IV - Preencher'!$N:$N)</f>
        <v>1927.99</v>
      </c>
      <c r="G106" s="30"/>
      <c r="H106" s="57" t="s">
        <v>102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184" t="s">
        <v>251</v>
      </c>
      <c r="B107" s="3" t="s">
        <v>250</v>
      </c>
      <c r="C107" s="183" t="s">
        <v>249</v>
      </c>
      <c r="D107" s="182"/>
      <c r="E107" s="181"/>
      <c r="F107" s="31">
        <f>SUMIF('[1]TCE - ANEXO IV - Preencher'!$D:$D,'CONTÁBIL- FINANCEIRA '!A107,'[1]TCE - ANEXO IV - Preencher'!$N:$N)</f>
        <v>12921.63</v>
      </c>
      <c r="G107" s="30"/>
      <c r="H107" s="57" t="s">
        <v>102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C108" s="163" t="s">
        <v>248</v>
      </c>
      <c r="D108" s="162"/>
      <c r="E108" s="161"/>
      <c r="F108" s="26">
        <f>F109+F110+F111+F112+F113</f>
        <v>19241.830000000002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247</v>
      </c>
      <c r="B109" s="3" t="s">
        <v>246</v>
      </c>
      <c r="C109" s="183" t="s">
        <v>245</v>
      </c>
      <c r="D109" s="182"/>
      <c r="E109" s="181"/>
      <c r="F109" s="31">
        <f>SUMIF('[1]TCE - ANEXO IV - Preencher'!$D:$D,'CONTÁBIL- FINANCEIRA '!A109,'[1]TCE - ANEXO IV - Preencher'!$N:$N)</f>
        <v>0</v>
      </c>
      <c r="G109" s="30"/>
      <c r="H109" s="57" t="s">
        <v>102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244</v>
      </c>
      <c r="B110" s="3" t="s">
        <v>243</v>
      </c>
      <c r="C110" s="183" t="s">
        <v>242</v>
      </c>
      <c r="D110" s="182"/>
      <c r="E110" s="181"/>
      <c r="F110" s="31">
        <f>SUMIF('[1]TCE - ANEXO IV - Preencher'!$D:$D,'CONTÁBIL- FINANCEIRA '!A110,'[1]TCE - ANEXO IV - Preencher'!$N:$N)</f>
        <v>0</v>
      </c>
      <c r="G110" s="30"/>
      <c r="H110" s="57" t="s">
        <v>102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241</v>
      </c>
      <c r="B111" s="3" t="s">
        <v>240</v>
      </c>
      <c r="C111" s="183" t="s">
        <v>239</v>
      </c>
      <c r="D111" s="182"/>
      <c r="E111" s="181"/>
      <c r="F111" s="31">
        <f>SUMIF('[1]TCE - ANEXO IV - Preencher'!$D:$D,'CONTÁBIL- FINANCEIRA '!A111,'[1]TCE - ANEXO IV - Preencher'!$N:$N)</f>
        <v>19241.830000000002</v>
      </c>
      <c r="G111" s="30"/>
      <c r="H111" s="57" t="s">
        <v>102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238</v>
      </c>
      <c r="B112" s="3" t="s">
        <v>237</v>
      </c>
      <c r="C112" s="183" t="s">
        <v>236</v>
      </c>
      <c r="D112" s="182"/>
      <c r="E112" s="181"/>
      <c r="F112" s="31">
        <f>SUMIF('[1]TCE - ANEXO IV - Preencher'!$D:$D,'CONTÁBIL- FINANCEIRA '!A112,'[1]TCE - ANEXO IV - Preencher'!$N:$N)</f>
        <v>0</v>
      </c>
      <c r="G112" s="30"/>
      <c r="H112" s="57" t="s">
        <v>102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235</v>
      </c>
      <c r="B113" s="3" t="s">
        <v>209</v>
      </c>
      <c r="C113" s="183" t="s">
        <v>234</v>
      </c>
      <c r="D113" s="182"/>
      <c r="E113" s="181"/>
      <c r="F113" s="31">
        <f>SUMIF('[1]TCE - ANEXO IV - Preencher'!$D:$D,'CONTÁBIL- FINANCEIRA '!A113,'[1]TCE - ANEXO IV - Preencher'!$N:$N)</f>
        <v>0</v>
      </c>
      <c r="G113" s="30"/>
      <c r="H113" s="57" t="s">
        <v>102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233</v>
      </c>
      <c r="B114" s="3" t="s">
        <v>232</v>
      </c>
      <c r="C114" s="183" t="s">
        <v>231</v>
      </c>
      <c r="D114" s="182"/>
      <c r="E114" s="181"/>
      <c r="F114" s="31">
        <f>SUMIF('[1]TCE - ANEXO IV - Preencher'!$D:$D,'CONTÁBIL- FINANCEIRA '!A114,'[1]TCE - ANEXO IV - Preencher'!$N:$N)</f>
        <v>1645</v>
      </c>
      <c r="G114" s="30"/>
      <c r="H114" s="57" t="s">
        <v>102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184" t="s">
        <v>230</v>
      </c>
      <c r="B115" s="3" t="s">
        <v>229</v>
      </c>
      <c r="C115" s="183" t="s">
        <v>228</v>
      </c>
      <c r="D115" s="182"/>
      <c r="E115" s="181"/>
      <c r="F115" s="31">
        <f>SUMIF('[1]TCE - ANEXO IV - Preencher'!$D:$D,'CONTÁBIL- FINANCEIRA '!A115,'[1]TCE - ANEXO IV - Preencher'!$N:$N)</f>
        <v>0</v>
      </c>
      <c r="G115" s="30"/>
      <c r="H115" s="57" t="s">
        <v>102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C116" s="163" t="s">
        <v>227</v>
      </c>
      <c r="D116" s="162"/>
      <c r="E116" s="161"/>
      <c r="F116" s="26">
        <f>F117+F118</f>
        <v>85.19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4" t="s">
        <v>226</v>
      </c>
      <c r="B117" s="3" t="s">
        <v>144</v>
      </c>
      <c r="C117" s="183" t="s">
        <v>225</v>
      </c>
      <c r="D117" s="182"/>
      <c r="E117" s="181"/>
      <c r="F117" s="31">
        <f>SUMIF('[1]TCE - ANEXO IV - Preencher'!$D:$D,'CONTÁBIL- FINANCEIRA '!A117,'[1]TCE - ANEXO IV - Preencher'!$N:$N)</f>
        <v>0</v>
      </c>
      <c r="G117" s="30"/>
      <c r="H117" s="57" t="s">
        <v>102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184" t="s">
        <v>224</v>
      </c>
      <c r="B118" s="3" t="s">
        <v>154</v>
      </c>
      <c r="C118" s="183" t="s">
        <v>223</v>
      </c>
      <c r="D118" s="182"/>
      <c r="E118" s="181"/>
      <c r="F118" s="31">
        <f>SUMIF('[1]TCE - ANEXO IV - Preencher'!$D:$D,'CONTÁBIL- FINANCEIRA '!A118,'[1]TCE - ANEXO IV - Preencher'!$N:$N)</f>
        <v>85.19</v>
      </c>
      <c r="G118" s="30"/>
      <c r="H118" s="57" t="s">
        <v>102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222</v>
      </c>
      <c r="D119" s="162"/>
      <c r="E119" s="161"/>
      <c r="F119" s="26">
        <f>F120+F135+F139</f>
        <v>81911.44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221</v>
      </c>
      <c r="D120" s="162"/>
      <c r="E120" s="161"/>
      <c r="F120" s="26">
        <f>F121+F128+F132</f>
        <v>0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C121" s="163" t="s">
        <v>220</v>
      </c>
      <c r="D121" s="162"/>
      <c r="E121" s="161"/>
      <c r="F121" s="26">
        <f>SUM(F122:G127)</f>
        <v>0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219</v>
      </c>
      <c r="B122" s="3" t="s">
        <v>186</v>
      </c>
      <c r="C122" s="183" t="s">
        <v>218</v>
      </c>
      <c r="D122" s="182"/>
      <c r="E122" s="181"/>
      <c r="F122" s="31">
        <f>SUMIF('[1]TCE - ANEXO IV - Preencher'!$D:$D,'CONTÁBIL- FINANCEIRA '!A122,'[1]TCE - ANEXO IV - Preencher'!$N:$N)</f>
        <v>0</v>
      </c>
      <c r="G122" s="30"/>
      <c r="H122" s="57" t="s">
        <v>102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217</v>
      </c>
      <c r="B123" s="3" t="s">
        <v>163</v>
      </c>
      <c r="C123" s="183" t="s">
        <v>216</v>
      </c>
      <c r="D123" s="182"/>
      <c r="E123" s="181"/>
      <c r="F123" s="31">
        <f>SUMIF('[1]TCE - ANEXO IV - Preencher'!$D:$D,'CONTÁBIL- FINANCEIRA '!A123,'[1]TCE - ANEXO IV - Preencher'!$N:$N)</f>
        <v>0</v>
      </c>
      <c r="G123" s="30"/>
      <c r="H123" s="57" t="s">
        <v>102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215</v>
      </c>
      <c r="B124" s="3" t="s">
        <v>186</v>
      </c>
      <c r="C124" s="183" t="s">
        <v>214</v>
      </c>
      <c r="D124" s="182"/>
      <c r="E124" s="181"/>
      <c r="F124" s="31">
        <f>SUMIF('[1]TCE - ANEXO IV - Preencher'!$D:$D,'CONTÁBIL- FINANCEIRA '!A124,'[1]TCE - ANEXO IV - Preencher'!$N:$N)</f>
        <v>0</v>
      </c>
      <c r="G124" s="30"/>
      <c r="H124" s="57" t="s">
        <v>102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213</v>
      </c>
      <c r="B125" s="3" t="s">
        <v>212</v>
      </c>
      <c r="C125" s="183" t="s">
        <v>211</v>
      </c>
      <c r="D125" s="182"/>
      <c r="E125" s="181"/>
      <c r="F125" s="31">
        <f>SUMIF('[1]TCE - ANEXO IV - Preencher'!$D:$D,'CONTÁBIL- FINANCEIRA '!A125,'[1]TCE - ANEXO IV - Preencher'!$N:$N)</f>
        <v>0</v>
      </c>
      <c r="G125" s="30"/>
      <c r="H125" s="57" t="s">
        <v>102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210</v>
      </c>
      <c r="B126" s="3" t="s">
        <v>209</v>
      </c>
      <c r="C126" s="183" t="s">
        <v>208</v>
      </c>
      <c r="D126" s="182"/>
      <c r="E126" s="181"/>
      <c r="F126" s="31">
        <f>SUMIF('[1]TCE - ANEXO IV - Preencher'!$D:$D,'CONTÁBIL- FINANCEIRA '!A126,'[1]TCE - ANEXO IV - Preencher'!$N:$N)</f>
        <v>0</v>
      </c>
      <c r="G126" s="30"/>
      <c r="H126" s="57" t="s">
        <v>102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184" t="s">
        <v>207</v>
      </c>
      <c r="B127" s="3" t="s">
        <v>154</v>
      </c>
      <c r="C127" s="183" t="s">
        <v>206</v>
      </c>
      <c r="D127" s="182"/>
      <c r="E127" s="181"/>
      <c r="F127" s="31">
        <f>SUMIF('[1]TCE - ANEXO IV - Preencher'!$D:$D,'CONTÁBIL- FINANCEIRA '!A127,'[1]TCE - ANEXO IV - Preencher'!$N:$N)</f>
        <v>0</v>
      </c>
      <c r="G127" s="30"/>
      <c r="H127" s="57" t="s">
        <v>102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C128" s="163" t="s">
        <v>205</v>
      </c>
      <c r="D128" s="162"/>
      <c r="E128" s="161"/>
      <c r="F128" s="26">
        <f>SUM(F129:G131)</f>
        <v>0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184" t="s">
        <v>204</v>
      </c>
      <c r="B129" s="3" t="s">
        <v>189</v>
      </c>
      <c r="C129" s="183" t="s">
        <v>203</v>
      </c>
      <c r="D129" s="182"/>
      <c r="E129" s="181"/>
      <c r="F129" s="31">
        <f>'[1]RPA - Preencher'!K2</f>
        <v>0</v>
      </c>
      <c r="G129" s="30"/>
      <c r="H129" s="57" t="s">
        <v>142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202</v>
      </c>
      <c r="B130" s="3" t="s">
        <v>150</v>
      </c>
      <c r="C130" s="183" t="s">
        <v>201</v>
      </c>
      <c r="D130" s="182"/>
      <c r="E130" s="181"/>
      <c r="F130" s="31">
        <f>'[1]RPA - Preencher'!K3</f>
        <v>0</v>
      </c>
      <c r="G130" s="30"/>
      <c r="H130" s="57" t="s">
        <v>142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 t="s">
        <v>200</v>
      </c>
      <c r="B131" s="3" t="s">
        <v>189</v>
      </c>
      <c r="C131" s="183" t="s">
        <v>199</v>
      </c>
      <c r="D131" s="182"/>
      <c r="E131" s="181"/>
      <c r="F131" s="31">
        <f>'[1]RPA - Preencher'!K4</f>
        <v>0</v>
      </c>
      <c r="G131" s="30"/>
      <c r="H131" s="57" t="s">
        <v>142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C132" s="163" t="s">
        <v>198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197</v>
      </c>
      <c r="B133" s="3" t="s">
        <v>186</v>
      </c>
      <c r="C133" s="183" t="s">
        <v>196</v>
      </c>
      <c r="D133" s="182"/>
      <c r="E133" s="181"/>
      <c r="F133" s="31">
        <f>SUMIF('[1]TCE - ANEXO IV - Preencher'!$D:$D,'CONTÁBIL- FINANCEIRA '!A133,'[1]TCE - ANEXO IV - Preencher'!$N:$N)</f>
        <v>0</v>
      </c>
      <c r="G133" s="30"/>
      <c r="H133" s="57" t="s">
        <v>102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184" t="s">
        <v>195</v>
      </c>
      <c r="B134" s="3" t="s">
        <v>186</v>
      </c>
      <c r="C134" s="183" t="s">
        <v>194</v>
      </c>
      <c r="D134" s="182"/>
      <c r="E134" s="181"/>
      <c r="F134" s="31">
        <f>SUMIF('[1]TCE - ANEXO IV - Preencher'!$D:$D,'CONTÁBIL- FINANCEIRA '!A134,'[1]TCE - ANEXO IV - Preencher'!$N:$N)</f>
        <v>0</v>
      </c>
      <c r="G134" s="30"/>
      <c r="H134" s="57" t="s">
        <v>102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C135" s="163" t="s">
        <v>193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184" t="s">
        <v>192</v>
      </c>
      <c r="B136" s="3" t="s">
        <v>186</v>
      </c>
      <c r="C136" s="183" t="s">
        <v>191</v>
      </c>
      <c r="D136" s="182"/>
      <c r="E136" s="181"/>
      <c r="F136" s="31">
        <f>SUMIF('[1]TCE - ANEXO IV - Preencher'!$D:$D,'CONTÁBIL- FINANCEIRA '!A136,'[1]TCE - ANEXO IV - Preencher'!$N:$N)</f>
        <v>0</v>
      </c>
      <c r="G136" s="30"/>
      <c r="H136" s="57" t="s">
        <v>102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4" t="s">
        <v>190</v>
      </c>
      <c r="B137" s="3" t="s">
        <v>189</v>
      </c>
      <c r="C137" s="183" t="s">
        <v>188</v>
      </c>
      <c r="D137" s="182"/>
      <c r="E137" s="181"/>
      <c r="F137" s="31">
        <f>'[1]RPA - Preencher'!K5</f>
        <v>0</v>
      </c>
      <c r="G137" s="30"/>
      <c r="H137" s="57" t="s">
        <v>142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184" t="s">
        <v>187</v>
      </c>
      <c r="B138" s="3" t="s">
        <v>186</v>
      </c>
      <c r="C138" s="183" t="s">
        <v>185</v>
      </c>
      <c r="D138" s="182"/>
      <c r="E138" s="181"/>
      <c r="F138" s="31">
        <f>SUMIF('[1]TCE - ANEXO IV - Preencher'!$D:$D,'CONTÁBIL- FINANCEIRA '!A138,'[1]TCE - ANEXO IV - Preencher'!$N:$N)</f>
        <v>0</v>
      </c>
      <c r="G138" s="30"/>
      <c r="H138" s="57" t="s">
        <v>102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184</v>
      </c>
      <c r="D139" s="162"/>
      <c r="E139" s="161"/>
      <c r="F139" s="26">
        <f>F140+F153</f>
        <v>81911.44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183</v>
      </c>
      <c r="D140" s="162"/>
      <c r="E140" s="161"/>
      <c r="F140" s="26">
        <f>F141+SUM(F145:F152)</f>
        <v>81911.44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C141" s="163" t="s">
        <v>182</v>
      </c>
      <c r="D141" s="162"/>
      <c r="E141" s="161"/>
      <c r="F141" s="26">
        <f>F142+F143+F144</f>
        <v>0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181</v>
      </c>
      <c r="B142" s="3" t="s">
        <v>176</v>
      </c>
      <c r="C142" s="183" t="s">
        <v>180</v>
      </c>
      <c r="D142" s="182"/>
      <c r="E142" s="181"/>
      <c r="F142" s="31">
        <f>SUMIF('[1]TCE - ANEXO IV - Preencher'!$D:$D,'CONTÁBIL- FINANCEIRA '!A142,'[1]TCE - ANEXO IV - Preencher'!$N:$N)</f>
        <v>0</v>
      </c>
      <c r="G142" s="30"/>
      <c r="H142" s="57" t="s">
        <v>102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179</v>
      </c>
      <c r="B143" s="3" t="s">
        <v>176</v>
      </c>
      <c r="C143" s="183" t="s">
        <v>178</v>
      </c>
      <c r="D143" s="182"/>
      <c r="E143" s="181"/>
      <c r="F143" s="31">
        <f>SUMIF('[1]TCE - ANEXO IV - Preencher'!$D:$D,'CONTÁBIL- FINANCEIRA '!A143,'[1]TCE - ANEXO IV - Preencher'!$N:$N)</f>
        <v>0</v>
      </c>
      <c r="G143" s="30"/>
      <c r="H143" s="57" t="s">
        <v>102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177</v>
      </c>
      <c r="B144" s="3" t="s">
        <v>176</v>
      </c>
      <c r="C144" s="183" t="s">
        <v>175</v>
      </c>
      <c r="D144" s="182"/>
      <c r="E144" s="181"/>
      <c r="F144" s="31">
        <f>SUMIF('[1]TCE - ANEXO IV - Preencher'!$D:$D,'CONTÁBIL- FINANCEIRA '!A144,'[1]TCE - ANEXO IV - Preencher'!$N:$N)</f>
        <v>0</v>
      </c>
      <c r="G144" s="30"/>
      <c r="H144" s="57" t="s">
        <v>102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174</v>
      </c>
      <c r="B145" s="3" t="s">
        <v>160</v>
      </c>
      <c r="C145" s="183" t="s">
        <v>173</v>
      </c>
      <c r="D145" s="182"/>
      <c r="E145" s="181"/>
      <c r="F145" s="31">
        <f>SUMIF('[1]TCE - ANEXO IV - Preencher'!$D:$D,'CONTÁBIL- FINANCEIRA '!A145,'[1]TCE - ANEXO IV - Preencher'!$N:$N)</f>
        <v>0</v>
      </c>
      <c r="G145" s="30"/>
      <c r="H145" s="57" t="s">
        <v>102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172</v>
      </c>
      <c r="B146" s="3" t="s">
        <v>171</v>
      </c>
      <c r="C146" s="183" t="s">
        <v>170</v>
      </c>
      <c r="D146" s="182"/>
      <c r="E146" s="181"/>
      <c r="F146" s="31">
        <f>SUMIF('[1]TCE - ANEXO IV - Preencher'!$D:$D,'CONTÁBIL- FINANCEIRA '!A146,'[1]TCE - ANEXO IV - Preencher'!$N:$N)</f>
        <v>1000</v>
      </c>
      <c r="G146" s="30"/>
      <c r="H146" s="57" t="s">
        <v>102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169</v>
      </c>
      <c r="B147" s="3" t="s">
        <v>168</v>
      </c>
      <c r="C147" s="183" t="s">
        <v>167</v>
      </c>
      <c r="D147" s="182"/>
      <c r="E147" s="181"/>
      <c r="F147" s="31">
        <f>SUMIF('[1]TCE - ANEXO IV - Preencher'!$D:$D,'CONTÁBIL- FINANCEIRA '!A147,'[1]TCE - ANEXO IV - Preencher'!$N:$N)</f>
        <v>31050</v>
      </c>
      <c r="G147" s="30"/>
      <c r="H147" s="57" t="s">
        <v>102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166</v>
      </c>
      <c r="B148" s="3" t="s">
        <v>154</v>
      </c>
      <c r="C148" s="183" t="s">
        <v>165</v>
      </c>
      <c r="D148" s="182"/>
      <c r="E148" s="181"/>
      <c r="F148" s="31">
        <f>SUMIF('[1]TCE - ANEXO IV - Preencher'!$D:$D,'CONTÁBIL- FINANCEIRA '!A148,'[1]TCE - ANEXO IV - Preencher'!$N:$N)</f>
        <v>0</v>
      </c>
      <c r="G148" s="30"/>
      <c r="H148" s="57" t="s">
        <v>102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164</v>
      </c>
      <c r="B149" s="3" t="s">
        <v>163</v>
      </c>
      <c r="C149" s="183" t="s">
        <v>162</v>
      </c>
      <c r="D149" s="182"/>
      <c r="E149" s="181"/>
      <c r="F149" s="31">
        <f>SUMIF('[1]TCE - ANEXO IV - Preencher'!$D:$D,'CONTÁBIL- FINANCEIRA '!A149,'[1]TCE - ANEXO IV - Preencher'!$N:$N)</f>
        <v>7804</v>
      </c>
      <c r="G149" s="30"/>
      <c r="H149" s="57" t="s">
        <v>102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161</v>
      </c>
      <c r="B150" s="3" t="s">
        <v>160</v>
      </c>
      <c r="C150" s="183" t="s">
        <v>159</v>
      </c>
      <c r="D150" s="182"/>
      <c r="E150" s="181"/>
      <c r="F150" s="31">
        <f>SUMIF('[1]TCE - ANEXO IV - Preencher'!$D:$D,'CONTÁBIL- FINANCEIRA '!A150,'[1]TCE - ANEXO IV - Preencher'!$N:$N)</f>
        <v>250</v>
      </c>
      <c r="G150" s="30"/>
      <c r="H150" s="57" t="s">
        <v>102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158</v>
      </c>
      <c r="B151" s="3" t="s">
        <v>157</v>
      </c>
      <c r="C151" s="183" t="s">
        <v>156</v>
      </c>
      <c r="D151" s="182"/>
      <c r="E151" s="181"/>
      <c r="F151" s="31">
        <f>SUMIF('[1]TCE - ANEXO IV - Preencher'!$D:$D,'CONTÁBIL- FINANCEIRA '!A151,'[1]TCE - ANEXO IV - Preencher'!$N:$N)</f>
        <v>37707.440000000002</v>
      </c>
      <c r="G151" s="30"/>
      <c r="H151" s="57" t="s">
        <v>102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184" t="s">
        <v>155</v>
      </c>
      <c r="B152" s="3" t="s">
        <v>154</v>
      </c>
      <c r="C152" s="183" t="s">
        <v>153</v>
      </c>
      <c r="D152" s="182"/>
      <c r="E152" s="181"/>
      <c r="F152" s="31">
        <f>SUMIF('[1]TCE - ANEXO IV - Preencher'!$D:$D,'CONTÁBIL- FINANCEIRA '!A152,'[1]TCE - ANEXO IV - Preencher'!$N:$N)</f>
        <v>4100</v>
      </c>
      <c r="G152" s="30"/>
      <c r="H152" s="57" t="s">
        <v>102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C153" s="163" t="s">
        <v>152</v>
      </c>
      <c r="D153" s="162"/>
      <c r="E153" s="161"/>
      <c r="F153" s="26">
        <f>SUM(F154:G156)</f>
        <v>0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151</v>
      </c>
      <c r="B154" s="3" t="s">
        <v>150</v>
      </c>
      <c r="C154" s="183" t="s">
        <v>149</v>
      </c>
      <c r="D154" s="182"/>
      <c r="E154" s="181"/>
      <c r="F154" s="31">
        <f>'[1]RPA - Preencher'!K6</f>
        <v>0</v>
      </c>
      <c r="G154" s="30"/>
      <c r="H154" s="57" t="s">
        <v>142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148</v>
      </c>
      <c r="B155" s="3" t="s">
        <v>147</v>
      </c>
      <c r="C155" s="183" t="s">
        <v>146</v>
      </c>
      <c r="D155" s="182"/>
      <c r="E155" s="181"/>
      <c r="F155" s="31">
        <f>'[1]RPA - Preencher'!K7</f>
        <v>0</v>
      </c>
      <c r="G155" s="30"/>
      <c r="H155" s="57" t="s">
        <v>142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 t="s">
        <v>145</v>
      </c>
      <c r="B156" s="3" t="s">
        <v>144</v>
      </c>
      <c r="C156" s="183" t="s">
        <v>143</v>
      </c>
      <c r="D156" s="182"/>
      <c r="E156" s="181"/>
      <c r="F156" s="31">
        <f>'[1]RPA - Preencher'!K8</f>
        <v>0</v>
      </c>
      <c r="G156" s="30"/>
      <c r="H156" s="57" t="s">
        <v>142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141</v>
      </c>
      <c r="D157" s="162"/>
      <c r="E157" s="161"/>
      <c r="F157" s="26">
        <f>F158+F165</f>
        <v>14579.5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140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C159" s="163" t="s">
        <v>139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138</v>
      </c>
      <c r="B160" s="3" t="s">
        <v>133</v>
      </c>
      <c r="C160" s="183" t="s">
        <v>137</v>
      </c>
      <c r="D160" s="182"/>
      <c r="E160" s="181"/>
      <c r="F160" s="31">
        <f>SUMIF('[1]TCE - ANEXO IV - Preencher'!$D:$D,'CONTÁBIL- FINANCEIRA '!A160,'[1]TCE - ANEXO IV - Preencher'!$N:$N)</f>
        <v>0</v>
      </c>
      <c r="G160" s="30"/>
      <c r="H160" s="57" t="s">
        <v>102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136</v>
      </c>
      <c r="B161" s="3" t="s">
        <v>133</v>
      </c>
      <c r="C161" s="183" t="s">
        <v>135</v>
      </c>
      <c r="D161" s="182"/>
      <c r="E161" s="181"/>
      <c r="F161" s="31">
        <f>SUMIF('[1]TCE - ANEXO IV - Preencher'!$D:$D,'CONTÁBIL- FINANCEIRA '!A161,'[1]TCE - ANEXO IV - Preencher'!$N:$N)</f>
        <v>0</v>
      </c>
      <c r="G161" s="30"/>
      <c r="H161" s="57" t="s">
        <v>102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134</v>
      </c>
      <c r="B162" s="3" t="s">
        <v>133</v>
      </c>
      <c r="C162" s="183" t="s">
        <v>132</v>
      </c>
      <c r="D162" s="182"/>
      <c r="E162" s="181"/>
      <c r="F162" s="31">
        <f>SUMIF('[1]TCE - ANEXO IV - Preencher'!$D:$D,'CONTÁBIL- FINANCEIRA '!A162,'[1]TCE - ANEXO IV - Preencher'!$N:$N)</f>
        <v>0</v>
      </c>
      <c r="G162" s="30"/>
      <c r="H162" s="57" t="s">
        <v>102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131</v>
      </c>
      <c r="B163" s="3" t="s">
        <v>130</v>
      </c>
      <c r="C163" s="183" t="s">
        <v>129</v>
      </c>
      <c r="D163" s="182"/>
      <c r="E163" s="181"/>
      <c r="F163" s="31">
        <f>SUMIF('[1]TCE - ANEXO IV - Preencher'!$D:$D,'CONTÁBIL- FINANCEIRA '!A163,'[1]TCE - ANEXO IV - Preencher'!$N:$N)</f>
        <v>0</v>
      </c>
      <c r="G163" s="30"/>
      <c r="H163" s="57" t="s">
        <v>102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 t="s">
        <v>128</v>
      </c>
      <c r="B164" s="3" t="s">
        <v>127</v>
      </c>
      <c r="C164" s="183" t="s">
        <v>126</v>
      </c>
      <c r="D164" s="182"/>
      <c r="E164" s="181"/>
      <c r="F164" s="31">
        <f>SUMIF('[1]TCE - ANEXO IV - Preencher'!$D:$D,'CONTÁBIL- FINANCEIRA '!A164,'[1]TCE - ANEXO IV - Preencher'!$N:$N)</f>
        <v>0</v>
      </c>
      <c r="G164" s="30"/>
      <c r="H164" s="57" t="s">
        <v>102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125</v>
      </c>
      <c r="D165" s="162"/>
      <c r="E165" s="161"/>
      <c r="F165" s="26">
        <f>F166+F171+F172+F173</f>
        <v>14579.5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C166" s="163" t="s">
        <v>124</v>
      </c>
      <c r="D166" s="162"/>
      <c r="E166" s="161"/>
      <c r="F166" s="26">
        <f>SUM(F167:G170)</f>
        <v>14579.5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123</v>
      </c>
      <c r="B167" s="3" t="s">
        <v>116</v>
      </c>
      <c r="C167" s="183" t="s">
        <v>122</v>
      </c>
      <c r="D167" s="182"/>
      <c r="E167" s="181"/>
      <c r="F167" s="31">
        <f>SUMIF('[1]TCE - ANEXO IV - Preencher'!$D:$D,'CONTÁBIL- FINANCEIRA '!A167,'[1]TCE - ANEXO IV - Preencher'!$N:$N)</f>
        <v>0</v>
      </c>
      <c r="G167" s="30"/>
      <c r="H167" s="57" t="s">
        <v>102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121</v>
      </c>
      <c r="B168" s="3" t="s">
        <v>116</v>
      </c>
      <c r="C168" s="183" t="s">
        <v>120</v>
      </c>
      <c r="D168" s="182"/>
      <c r="E168" s="181"/>
      <c r="F168" s="31">
        <f>SUMIF('[1]TCE - ANEXO IV - Preencher'!$D:$D,'CONTÁBIL- FINANCEIRA '!A168,'[1]TCE - ANEXO IV - Preencher'!$N:$N)</f>
        <v>0</v>
      </c>
      <c r="G168" s="30"/>
      <c r="H168" s="57" t="s">
        <v>102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119</v>
      </c>
      <c r="B169" s="3" t="s">
        <v>116</v>
      </c>
      <c r="C169" s="183" t="s">
        <v>118</v>
      </c>
      <c r="D169" s="182"/>
      <c r="E169" s="181"/>
      <c r="F169" s="31">
        <f>SUMIF('[1]TCE - ANEXO IV - Preencher'!$D:$D,'CONTÁBIL- FINANCEIRA '!A169,'[1]TCE - ANEXO IV - Preencher'!$N:$N)</f>
        <v>4700</v>
      </c>
      <c r="G169" s="30"/>
      <c r="H169" s="57" t="s">
        <v>102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117</v>
      </c>
      <c r="B170" s="3" t="s">
        <v>116</v>
      </c>
      <c r="C170" s="183" t="s">
        <v>115</v>
      </c>
      <c r="D170" s="182"/>
      <c r="E170" s="181"/>
      <c r="F170" s="31">
        <f>SUMIF('[1]TCE - ANEXO IV - Preencher'!$D:$D,'CONTÁBIL- FINANCEIRA '!A170,'[1]TCE - ANEXO IV - Preencher'!$N:$N)</f>
        <v>9879.5</v>
      </c>
      <c r="G170" s="30"/>
      <c r="H170" s="57" t="s">
        <v>102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114</v>
      </c>
      <c r="B171" s="3" t="s">
        <v>113</v>
      </c>
      <c r="C171" s="183" t="s">
        <v>112</v>
      </c>
      <c r="D171" s="182"/>
      <c r="E171" s="181"/>
      <c r="F171" s="31">
        <f>SUMIF('[1]TCE - ANEXO IV - Preencher'!$D:$D,'CONTÁBIL- FINANCEIRA '!A171,'[1]TCE - ANEXO IV - Preencher'!$N:$N)</f>
        <v>0</v>
      </c>
      <c r="G171" s="30"/>
      <c r="H171" s="57" t="s">
        <v>102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111</v>
      </c>
      <c r="B172" s="3" t="s">
        <v>110</v>
      </c>
      <c r="C172" s="183" t="s">
        <v>109</v>
      </c>
      <c r="D172" s="182"/>
      <c r="E172" s="181"/>
      <c r="F172" s="31">
        <f>SUMIF('[1]TCE - ANEXO IV - Preencher'!$D:$D,'CONTÁBIL- FINANCEIRA '!A172,'[1]TCE - ANEXO IV - Preencher'!$N:$N)</f>
        <v>0</v>
      </c>
      <c r="G172" s="30"/>
      <c r="H172" s="57" t="s">
        <v>102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184" t="s">
        <v>108</v>
      </c>
      <c r="B173" s="3" t="s">
        <v>107</v>
      </c>
      <c r="C173" s="183" t="s">
        <v>106</v>
      </c>
      <c r="D173" s="182"/>
      <c r="E173" s="181"/>
      <c r="F173" s="31">
        <f>SUMIF('[1]TCE - ANEXO IV - Preencher'!$D:$D,'CONTÁBIL- FINANCEIRA '!A173,'[1]TCE - ANEXO IV - Preencher'!$N:$N)</f>
        <v>0</v>
      </c>
      <c r="G173" s="30"/>
      <c r="H173" s="57" t="s">
        <v>102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C174" s="180" t="s">
        <v>105</v>
      </c>
      <c r="D174" s="179"/>
      <c r="E174" s="178"/>
      <c r="F174" s="26">
        <f>F276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104</v>
      </c>
      <c r="B175" s="3"/>
      <c r="C175" s="163" t="s">
        <v>104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103</v>
      </c>
      <c r="B176" s="3"/>
      <c r="C176" s="163" t="s">
        <v>103</v>
      </c>
      <c r="D176" s="162"/>
      <c r="E176" s="161"/>
      <c r="F176" s="26">
        <f>'[1]TCE - ANEXO IV - Preencher'!Q98</f>
        <v>0</v>
      </c>
      <c r="G176" s="25"/>
      <c r="H176" s="57" t="s">
        <v>102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C177" s="163" t="s">
        <v>101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100</v>
      </c>
      <c r="D178" s="172"/>
      <c r="E178" s="171"/>
      <c r="F178" s="170">
        <f>F31+F57+F66+F83+F102+F119+F157+F174+F175+F176+F177</f>
        <v>272798.02359999996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C179" s="173" t="s">
        <v>99</v>
      </c>
      <c r="D179" s="172"/>
      <c r="E179" s="171"/>
      <c r="F179" s="170">
        <f>IF('[1]SALDO DE ESTOQUE'!F6="",0,IF('[1]SALDO DE ESTOQUE'!F6="Correto",F28-F178,"Corrigir aba Saldo de Estoque"))</f>
        <v>0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C180" s="163" t="s">
        <v>98</v>
      </c>
      <c r="D180" s="162"/>
      <c r="E180" s="161"/>
      <c r="F180" s="175">
        <f>F264-F265-F266-F267</f>
        <v>24316.264511999987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97</v>
      </c>
      <c r="D181" s="172"/>
      <c r="E181" s="171"/>
      <c r="F181" s="170">
        <f>F178+F180</f>
        <v>297114.28811199992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96</v>
      </c>
      <c r="D182" s="172"/>
      <c r="E182" s="171"/>
      <c r="F182" s="170">
        <f>IF('[1]SALDO DE ESTOQUE'!F6="",0,IF('[1]SALDO DE ESTOQUE'!F6="Correto",F28-F181,"Corrigir aba Saldo de Estoque"))</f>
        <v>0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95</v>
      </c>
      <c r="D183" s="166"/>
      <c r="E183" s="165"/>
      <c r="F183" s="31">
        <f>'[1]RELAÇÃO DESPESAS PAGAS'!S16</f>
        <v>0</v>
      </c>
      <c r="G183" s="30"/>
      <c r="H183" s="57" t="s">
        <v>18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94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93</v>
      </c>
      <c r="D185" s="162"/>
      <c r="E185" s="161"/>
      <c r="F185" s="26">
        <f>IF($G$4=1,0,[1]Turnover!C16)</f>
        <v>0</v>
      </c>
      <c r="G185" s="25"/>
      <c r="H185" s="57" t="s">
        <v>92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C186" s="159" t="s">
        <v>91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C188" s="18"/>
      <c r="D188" s="17" t="s">
        <v>90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44713</v>
      </c>
      <c r="G193" s="147">
        <f>IF(G4=0,"",G4)</f>
        <v>1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89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88</v>
      </c>
      <c r="D195" s="141"/>
      <c r="E195" s="140" t="s">
        <v>87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7" t="str">
        <f>IF(C7=0,"",C7)</f>
        <v>UPAE - Ibura</v>
      </c>
      <c r="D196" s="102"/>
      <c r="E196" s="136" t="str">
        <f>IF(E7=0,"",E7)</f>
        <v>ANA VIDON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86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85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41</v>
      </c>
      <c r="D201" s="125"/>
      <c r="E201" s="124"/>
      <c r="F201" s="31">
        <f>'[1]FUNDO FIXO - CAIXA'!D11</f>
        <v>0</v>
      </c>
      <c r="G201" s="30"/>
      <c r="H201" s="57" t="s">
        <v>84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82</v>
      </c>
      <c r="D202" s="125"/>
      <c r="E202" s="124"/>
      <c r="F202" s="31">
        <f>'[1]FUNDO FIXO - CAIXA'!F19</f>
        <v>0</v>
      </c>
      <c r="G202" s="30"/>
      <c r="H202" s="57" t="s">
        <v>84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81</v>
      </c>
      <c r="D203" s="125"/>
      <c r="E203" s="124"/>
      <c r="F203" s="31">
        <f>'[1]FUNDO FIXO - CAIXA'!E13</f>
        <v>0</v>
      </c>
      <c r="G203" s="30"/>
      <c r="H203" s="57" t="s">
        <v>84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80</v>
      </c>
      <c r="D204" s="28"/>
      <c r="E204" s="27"/>
      <c r="F204" s="26">
        <f>F201-F202+F203</f>
        <v>0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83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41</v>
      </c>
      <c r="D208" s="125"/>
      <c r="E208" s="124"/>
      <c r="F208" s="59"/>
      <c r="G208" s="58"/>
      <c r="H208" s="57" t="s">
        <v>29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82</v>
      </c>
      <c r="D209" s="125"/>
      <c r="E209" s="124"/>
      <c r="F209" s="31">
        <f>'[1]RELAÇÃO DESPESAS PAGAS'!$O$2</f>
        <v>138933.74</v>
      </c>
      <c r="G209" s="30"/>
      <c r="H209" s="57" t="s">
        <v>73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81</v>
      </c>
      <c r="D210" s="125"/>
      <c r="E210" s="124"/>
      <c r="F210" s="59">
        <v>138934.74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80</v>
      </c>
      <c r="D211" s="28"/>
      <c r="E211" s="27"/>
      <c r="F211" s="26">
        <f>F208-F209+F210</f>
        <v>1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79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41</v>
      </c>
      <c r="D216" s="125"/>
      <c r="E216" s="124"/>
      <c r="F216" s="59">
        <v>450.84</v>
      </c>
      <c r="G216" s="58"/>
      <c r="H216" s="57" t="s">
        <v>29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78</v>
      </c>
      <c r="D217" s="125"/>
      <c r="E217" s="124"/>
      <c r="F217" s="59">
        <v>55932.74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77</v>
      </c>
      <c r="D218" s="125"/>
      <c r="E218" s="124"/>
      <c r="F218" s="31">
        <f>'[1]RELAÇÃO DESPESAS PAGAS'!$S$23+'[1]RELAÇÃO DESPESAS PAGAS'!S32</f>
        <v>82999</v>
      </c>
      <c r="G218" s="30"/>
      <c r="H218" s="57" t="s">
        <v>73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76</v>
      </c>
      <c r="D219" s="125"/>
      <c r="E219" s="124"/>
      <c r="F219" s="31">
        <f>F20+F21</f>
        <v>12.66</v>
      </c>
      <c r="G219" s="30"/>
      <c r="H219" s="57" t="s">
        <v>75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74</v>
      </c>
      <c r="D220" s="125"/>
      <c r="E220" s="124"/>
      <c r="F220" s="31">
        <f>'[1]RELAÇÃO DESPESAS PAGAS'!$S$14</f>
        <v>0</v>
      </c>
      <c r="G220" s="30"/>
      <c r="H220" s="57" t="s">
        <v>73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72</v>
      </c>
      <c r="D221" s="28"/>
      <c r="E221" s="27"/>
      <c r="F221" s="26">
        <f>F216-F217+F218+F219-F220</f>
        <v>27529.759999999998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71</v>
      </c>
      <c r="D223" s="28"/>
      <c r="E223" s="27"/>
      <c r="F223" s="26">
        <f>F221+F211+F204</f>
        <v>27530.76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70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69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68</v>
      </c>
      <c r="D228" s="103"/>
      <c r="E228" s="114"/>
      <c r="F228" s="31">
        <f>'[1]RELAÇÃO DESPESAS PAGAS'!$S$6</f>
        <v>0</v>
      </c>
      <c r="G228" s="30"/>
      <c r="H228" s="57" t="s">
        <v>63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67</v>
      </c>
      <c r="D229" s="103"/>
      <c r="E229" s="114"/>
      <c r="F229" s="31">
        <f>'[1]RELAÇÃO DESPESAS PAGAS'!$S$48</f>
        <v>0</v>
      </c>
      <c r="G229" s="30"/>
      <c r="H229" s="57" t="s">
        <v>63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66</v>
      </c>
      <c r="D230" s="115"/>
      <c r="E230" s="114"/>
      <c r="F230" s="31">
        <f>'[1]RELAÇÃO DESPESAS PAGAS'!S49</f>
        <v>0</v>
      </c>
      <c r="G230" s="30"/>
      <c r="H230" s="57" t="s">
        <v>63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65</v>
      </c>
      <c r="D231" s="115"/>
      <c r="E231" s="114" t="s">
        <v>64</v>
      </c>
      <c r="F231" s="31">
        <f>'[1]RELAÇÃO DESPESAS PAGAS'!$S$7</f>
        <v>0</v>
      </c>
      <c r="G231" s="30"/>
      <c r="H231" s="57" t="s">
        <v>63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62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61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60</v>
      </c>
      <c r="D237" s="103"/>
      <c r="E237" s="102"/>
      <c r="F237" s="31">
        <f>'[1]SALDO DE ESTOQUE'!D35</f>
        <v>0</v>
      </c>
      <c r="G237" s="30"/>
      <c r="H237" s="57" t="s">
        <v>57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59</v>
      </c>
      <c r="D238" s="103"/>
      <c r="E238" s="102"/>
      <c r="F238" s="31">
        <f>'[1]SALDO DE ESTOQUE'!D75+'[1]SALDO DE ESTOQUE'!D6</f>
        <v>0</v>
      </c>
      <c r="G238" s="30"/>
      <c r="H238" s="57" t="s">
        <v>57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58</v>
      </c>
      <c r="D239" s="103"/>
      <c r="E239" s="102"/>
      <c r="F239" s="31">
        <f>'[1]SALDO DE ESTOQUE'!D87</f>
        <v>0</v>
      </c>
      <c r="G239" s="30"/>
      <c r="H239" s="57" t="s">
        <v>57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56</v>
      </c>
      <c r="D240" s="28"/>
      <c r="E240" s="27"/>
      <c r="F240" s="100">
        <f>F237+F238+F239</f>
        <v>0</v>
      </c>
      <c r="G240" s="99"/>
      <c r="H240" s="57" t="s">
        <v>55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54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53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>
      <c r="A245" s="4"/>
      <c r="B245" s="3"/>
      <c r="C245" s="76" t="s">
        <v>52</v>
      </c>
      <c r="D245" s="75"/>
      <c r="E245" s="74"/>
      <c r="F245" s="82">
        <v>0</v>
      </c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51</v>
      </c>
      <c r="D246" s="75"/>
      <c r="E246" s="74"/>
      <c r="F246" s="84">
        <v>0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50</v>
      </c>
      <c r="D247" s="75"/>
      <c r="E247" s="74"/>
      <c r="F247" s="59">
        <v>0</v>
      </c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44</v>
      </c>
      <c r="D248" s="36"/>
      <c r="E248" s="35"/>
      <c r="F248" s="92">
        <f>SUM(F245:G247)</f>
        <v>0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49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48</v>
      </c>
      <c r="D252" s="75"/>
      <c r="E252" s="74"/>
      <c r="F252" s="82">
        <v>0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47</v>
      </c>
      <c r="D253" s="75"/>
      <c r="E253" s="74"/>
      <c r="F253" s="82">
        <v>0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46</v>
      </c>
      <c r="D254" s="75"/>
      <c r="E254" s="74"/>
      <c r="F254" s="84">
        <v>0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>
      <c r="A255" s="4"/>
      <c r="B255" s="3"/>
      <c r="C255" s="76" t="s">
        <v>45</v>
      </c>
      <c r="D255" s="75"/>
      <c r="E255" s="74"/>
      <c r="F255" s="82">
        <v>0</v>
      </c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44</v>
      </c>
      <c r="D256" s="36"/>
      <c r="E256" s="35"/>
      <c r="F256" s="26">
        <f>SUM(F252:G255)</f>
        <v>0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43</v>
      </c>
      <c r="D258" s="36"/>
      <c r="E258" s="35"/>
      <c r="F258" s="26">
        <f>F248+F256</f>
        <v>0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42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41</v>
      </c>
      <c r="D262" s="75"/>
      <c r="E262" s="74"/>
      <c r="F262" s="59">
        <v>11842.67</v>
      </c>
      <c r="G262" s="58"/>
      <c r="H262" s="57" t="s">
        <v>29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40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39</v>
      </c>
      <c r="D264" s="75"/>
      <c r="E264" s="74"/>
      <c r="F264" s="64">
        <f>[1]Provisões!F20</f>
        <v>26445.786911999985</v>
      </c>
      <c r="G264" s="63"/>
      <c r="H264" s="57" t="s">
        <v>38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37</v>
      </c>
      <c r="D265" s="75"/>
      <c r="E265" s="74"/>
      <c r="F265" s="59">
        <f>F42</f>
        <v>0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36</v>
      </c>
      <c r="D266" s="75"/>
      <c r="E266" s="74"/>
      <c r="F266" s="59">
        <f>F46</f>
        <v>2129.5223999999998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35</v>
      </c>
      <c r="D267" s="75"/>
      <c r="E267" s="74"/>
      <c r="F267" s="59">
        <f>F50</f>
        <v>0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34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33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Núcleo'!D57,IF($C$6="Prestação_de_Contas_UNIDADE",[1]MEM.CÁLC.FP.!K6+[1]MEM.CÁLC.FP.!K9+[1]MEM.CÁLC.FP.!#REF!))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32</v>
      </c>
      <c r="D270" s="36"/>
      <c r="E270" s="35"/>
      <c r="F270" s="26">
        <f>F262+F263+F264-F265-F266-F267-F268+F269</f>
        <v>36158.934511999985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31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30</v>
      </c>
      <c r="D274" s="66"/>
      <c r="E274" s="65"/>
      <c r="F274" s="59">
        <v>0</v>
      </c>
      <c r="G274" s="58"/>
      <c r="H274" s="57" t="s">
        <v>29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28</v>
      </c>
      <c r="D275" s="66"/>
      <c r="E275" s="65"/>
      <c r="F275" s="59">
        <f>F15+F21</f>
        <v>0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27</v>
      </c>
      <c r="D276" s="66"/>
      <c r="E276" s="65"/>
      <c r="F276" s="64">
        <f>SUM(F277:G281)</f>
        <v>0</v>
      </c>
      <c r="G276" s="63"/>
      <c r="H276" s="57" t="s">
        <v>20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 t="s">
        <v>26</v>
      </c>
      <c r="B277" s="3">
        <v>6</v>
      </c>
      <c r="C277" s="62" t="s">
        <v>26</v>
      </c>
      <c r="D277" s="61"/>
      <c r="E277" s="60"/>
      <c r="F277" s="59">
        <f>SUMIF('[1]TCE - ANEXO IV - Preencher'!$D:$D,'CONTÁBIL- FINANCEIRA '!A277,'[1]TCE - ANEXO IV - Preencher'!$N:$N)</f>
        <v>0</v>
      </c>
      <c r="G277" s="58"/>
      <c r="H277" s="57" t="s">
        <v>20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 t="s">
        <v>25</v>
      </c>
      <c r="B278" s="3">
        <v>6</v>
      </c>
      <c r="C278" s="62" t="s">
        <v>25</v>
      </c>
      <c r="D278" s="61"/>
      <c r="E278" s="60"/>
      <c r="F278" s="59">
        <f>SUMIF('[1]TCE - ANEXO IV - Preencher'!$D:$D,'CONTÁBIL- FINANCEIRA '!A278,'[1]TCE - ANEXO IV - Preencher'!$N:$N)</f>
        <v>0</v>
      </c>
      <c r="G278" s="58"/>
      <c r="H278" s="57" t="s">
        <v>20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24</v>
      </c>
      <c r="B279" s="3">
        <v>7</v>
      </c>
      <c r="C279" s="62" t="s">
        <v>24</v>
      </c>
      <c r="D279" s="61"/>
      <c r="E279" s="60"/>
      <c r="F279" s="59">
        <f>SUMIF('[1]TCE - ANEXO IV - Preencher'!$D:$D,'CONTÁBIL- FINANCEIRA '!A279,'[1]TCE - ANEXO IV - Preencher'!$N:$N)</f>
        <v>0</v>
      </c>
      <c r="G279" s="58"/>
      <c r="H279" s="57" t="s">
        <v>20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23</v>
      </c>
      <c r="B280" s="3">
        <v>6</v>
      </c>
      <c r="C280" s="62" t="s">
        <v>23</v>
      </c>
      <c r="D280" s="61"/>
      <c r="E280" s="60"/>
      <c r="F280" s="59">
        <f>SUMIF('[1]TCE - ANEXO IV - Preencher'!$D:$D,'CONTÁBIL- FINANCEIRA '!A280,'[1]TCE - ANEXO IV - Preencher'!$N:$N)</f>
        <v>0</v>
      </c>
      <c r="G280" s="58"/>
      <c r="H280" s="57" t="s">
        <v>20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22</v>
      </c>
      <c r="B281" s="3">
        <v>6</v>
      </c>
      <c r="C281" s="62" t="s">
        <v>21</v>
      </c>
      <c r="D281" s="61"/>
      <c r="E281" s="60"/>
      <c r="F281" s="59">
        <f>SUMIF('[1]TCE - ANEXO IV - Preencher'!$D:$D,'CONTÁBIL- FINANCEIRA '!A281,'[1]TCE - ANEXO IV - Preencher'!$N:$N)</f>
        <v>0</v>
      </c>
      <c r="G281" s="58"/>
      <c r="H281" s="57" t="s">
        <v>20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C282" s="49" t="s">
        <v>19</v>
      </c>
      <c r="D282" s="48"/>
      <c r="E282" s="47"/>
      <c r="F282" s="59">
        <f>'[1]RELAÇÃO DESPESAS PAGAS'!S17</f>
        <v>0</v>
      </c>
      <c r="G282" s="58"/>
      <c r="H282" s="57" t="s">
        <v>18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C283" s="29" t="s">
        <v>17</v>
      </c>
      <c r="D283" s="28"/>
      <c r="E283" s="27"/>
      <c r="F283" s="26">
        <f>F274+F275-F276-F282</f>
        <v>0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16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/>
      <c r="B287" s="3"/>
      <c r="C287" s="49" t="s">
        <v>15</v>
      </c>
      <c r="D287" s="48"/>
      <c r="E287" s="47"/>
      <c r="F287" s="51">
        <v>0.35</v>
      </c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90293.933599999975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7132.222243285938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>Acima do Limite Aprovado</v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F273:G273"/>
    <mergeCell ref="F283:G283"/>
    <mergeCell ref="F286:G286"/>
    <mergeCell ref="F290:G290"/>
    <mergeCell ref="C282:E282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C274:E274"/>
    <mergeCell ref="C275:E275"/>
    <mergeCell ref="C60:E60"/>
    <mergeCell ref="C297:G297"/>
    <mergeCell ref="C276:E276"/>
    <mergeCell ref="C277:E277"/>
    <mergeCell ref="C278:E278"/>
    <mergeCell ref="C279:E279"/>
    <mergeCell ref="C280:E280"/>
    <mergeCell ref="C281:E281"/>
    <mergeCell ref="F287:G287"/>
    <mergeCell ref="F288:G288"/>
    <mergeCell ref="F289:G289"/>
    <mergeCell ref="C287:E287"/>
    <mergeCell ref="C288:E288"/>
    <mergeCell ref="C289:E289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C295:E295"/>
    <mergeCell ref="F295:G295"/>
    <mergeCell ref="C270:E270"/>
    <mergeCell ref="C252:E252"/>
    <mergeCell ref="C253:E253"/>
    <mergeCell ref="C254:E254"/>
    <mergeCell ref="C255:E255"/>
    <mergeCell ref="C262:E262"/>
    <mergeCell ref="C263:E263"/>
    <mergeCell ref="C264:E264"/>
    <mergeCell ref="C265:E265"/>
    <mergeCell ref="C266:E266"/>
    <mergeCell ref="F267:G267"/>
    <mergeCell ref="F268:G268"/>
    <mergeCell ref="F269:G269"/>
    <mergeCell ref="C256:E256"/>
    <mergeCell ref="C258:E258"/>
    <mergeCell ref="C261:E261"/>
    <mergeCell ref="C267:E267"/>
    <mergeCell ref="C268:E268"/>
    <mergeCell ref="C269:E269"/>
    <mergeCell ref="C257:G257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F247:G247"/>
    <mergeCell ref="C251:E251"/>
    <mergeCell ref="F251:G251"/>
    <mergeCell ref="F256:G256"/>
    <mergeCell ref="F258:G258"/>
    <mergeCell ref="F261:G261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31:G231"/>
    <mergeCell ref="C236:E236"/>
    <mergeCell ref="C240:E240"/>
    <mergeCell ref="F236:G236"/>
    <mergeCell ref="F237:G237"/>
    <mergeCell ref="F238:G238"/>
    <mergeCell ref="F239:G239"/>
    <mergeCell ref="F240:G240"/>
    <mergeCell ref="C220:E220"/>
    <mergeCell ref="C227:D227"/>
    <mergeCell ref="F227:G227"/>
    <mergeCell ref="F228:G228"/>
    <mergeCell ref="F229:G229"/>
    <mergeCell ref="F230:G230"/>
    <mergeCell ref="C221:E221"/>
    <mergeCell ref="C223:E223"/>
    <mergeCell ref="C201:E201"/>
    <mergeCell ref="C202:E202"/>
    <mergeCell ref="C203:E203"/>
    <mergeCell ref="C208:E208"/>
    <mergeCell ref="C209:E209"/>
    <mergeCell ref="C210:E210"/>
    <mergeCell ref="C216:E216"/>
    <mergeCell ref="C217:E217"/>
    <mergeCell ref="F218:G218"/>
    <mergeCell ref="F219:G219"/>
    <mergeCell ref="F220:G220"/>
    <mergeCell ref="C200:E200"/>
    <mergeCell ref="C207:E207"/>
    <mergeCell ref="C215:E215"/>
    <mergeCell ref="C204:E204"/>
    <mergeCell ref="C211:E211"/>
    <mergeCell ref="C218:E218"/>
    <mergeCell ref="C219:E219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180:E180"/>
    <mergeCell ref="E195:G195"/>
    <mergeCell ref="C195:D195"/>
    <mergeCell ref="F200:G200"/>
    <mergeCell ref="F207:G207"/>
    <mergeCell ref="F215:G215"/>
    <mergeCell ref="F204:G204"/>
    <mergeCell ref="F211:G211"/>
    <mergeCell ref="C190:C194"/>
    <mergeCell ref="F191:F192"/>
    <mergeCell ref="G191:G192"/>
    <mergeCell ref="F190:G190"/>
    <mergeCell ref="F193:F194"/>
    <mergeCell ref="G193:G194"/>
    <mergeCell ref="C171:E171"/>
    <mergeCell ref="C172:E172"/>
    <mergeCell ref="C173:E173"/>
    <mergeCell ref="C185:E185"/>
    <mergeCell ref="C178:E178"/>
    <mergeCell ref="C179:E179"/>
    <mergeCell ref="C181:E181"/>
    <mergeCell ref="C182:E182"/>
    <mergeCell ref="C183:E183"/>
    <mergeCell ref="C184:E184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76:G176"/>
    <mergeCell ref="F177:G177"/>
    <mergeCell ref="F180:G180"/>
    <mergeCell ref="F185:G185"/>
    <mergeCell ref="F183:G183"/>
    <mergeCell ref="F184:G184"/>
    <mergeCell ref="F178:G178"/>
    <mergeCell ref="F179:G179"/>
    <mergeCell ref="F181:G181"/>
    <mergeCell ref="F182:G182"/>
    <mergeCell ref="F174:G174"/>
    <mergeCell ref="F175:G175"/>
    <mergeCell ref="F164:G164"/>
    <mergeCell ref="F167:G167"/>
    <mergeCell ref="F173:G173"/>
    <mergeCell ref="F172:G172"/>
    <mergeCell ref="F171:G171"/>
    <mergeCell ref="F170:G170"/>
    <mergeCell ref="F169:G169"/>
    <mergeCell ref="F153:G153"/>
    <mergeCell ref="F157:G157"/>
    <mergeCell ref="F158:G158"/>
    <mergeCell ref="F159:G159"/>
    <mergeCell ref="F165:G165"/>
    <mergeCell ref="F166:G166"/>
    <mergeCell ref="F156:G156"/>
    <mergeCell ref="F160:G160"/>
    <mergeCell ref="F161:G161"/>
    <mergeCell ref="F162:G162"/>
    <mergeCell ref="F163:G163"/>
    <mergeCell ref="F168:G168"/>
    <mergeCell ref="C160:E160"/>
    <mergeCell ref="C161:E161"/>
    <mergeCell ref="C162:E162"/>
    <mergeCell ref="C163:E163"/>
    <mergeCell ref="C153:E153"/>
    <mergeCell ref="C157:E157"/>
    <mergeCell ref="C158:E158"/>
    <mergeCell ref="C159:E159"/>
    <mergeCell ref="F142:G142"/>
    <mergeCell ref="C151:E151"/>
    <mergeCell ref="C152:E152"/>
    <mergeCell ref="C154:E154"/>
    <mergeCell ref="C155:E155"/>
    <mergeCell ref="C156:E156"/>
    <mergeCell ref="F151:G151"/>
    <mergeCell ref="F152:G152"/>
    <mergeCell ref="F154:G154"/>
    <mergeCell ref="F155:G155"/>
    <mergeCell ref="F137:G137"/>
    <mergeCell ref="F138:G138"/>
    <mergeCell ref="F150:G150"/>
    <mergeCell ref="F149:G149"/>
    <mergeCell ref="F148:G148"/>
    <mergeCell ref="F147:G147"/>
    <mergeCell ref="F146:G146"/>
    <mergeCell ref="F145:G145"/>
    <mergeCell ref="F144:G144"/>
    <mergeCell ref="F143:G143"/>
    <mergeCell ref="F129:G129"/>
    <mergeCell ref="F130:G130"/>
    <mergeCell ref="F131:G131"/>
    <mergeCell ref="F133:G133"/>
    <mergeCell ref="F134:G134"/>
    <mergeCell ref="F136:G136"/>
    <mergeCell ref="C145:E145"/>
    <mergeCell ref="C144:E144"/>
    <mergeCell ref="C143:E143"/>
    <mergeCell ref="C142:E142"/>
    <mergeCell ref="F122:G122"/>
    <mergeCell ref="F123:G123"/>
    <mergeCell ref="F124:G124"/>
    <mergeCell ref="F125:G125"/>
    <mergeCell ref="F126:G126"/>
    <mergeCell ref="F127:G127"/>
    <mergeCell ref="C133:E133"/>
    <mergeCell ref="C134:E134"/>
    <mergeCell ref="C136:E136"/>
    <mergeCell ref="C137:E137"/>
    <mergeCell ref="C138:E138"/>
    <mergeCell ref="C150:E150"/>
    <mergeCell ref="C149:E149"/>
    <mergeCell ref="C148:E148"/>
    <mergeCell ref="C147:E147"/>
    <mergeCell ref="C146:E146"/>
    <mergeCell ref="F141:G141"/>
    <mergeCell ref="C128:E128"/>
    <mergeCell ref="C132:E132"/>
    <mergeCell ref="C135:E135"/>
    <mergeCell ref="C139:E139"/>
    <mergeCell ref="C140:E140"/>
    <mergeCell ref="C141:E141"/>
    <mergeCell ref="C129:E129"/>
    <mergeCell ref="C130:E130"/>
    <mergeCell ref="C131:E131"/>
    <mergeCell ref="C123:E123"/>
    <mergeCell ref="F128:G128"/>
    <mergeCell ref="F132:G132"/>
    <mergeCell ref="F135:G135"/>
    <mergeCell ref="F139:G139"/>
    <mergeCell ref="F140:G140"/>
    <mergeCell ref="C124:E124"/>
    <mergeCell ref="C125:E125"/>
    <mergeCell ref="C126:E126"/>
    <mergeCell ref="C127:E127"/>
    <mergeCell ref="C113:E113"/>
    <mergeCell ref="C114:E114"/>
    <mergeCell ref="C115:E115"/>
    <mergeCell ref="C117:E117"/>
    <mergeCell ref="C118:E118"/>
    <mergeCell ref="C122:E122"/>
    <mergeCell ref="F117:G117"/>
    <mergeCell ref="F118:G118"/>
    <mergeCell ref="C104:E104"/>
    <mergeCell ref="C105:E105"/>
    <mergeCell ref="C106:E106"/>
    <mergeCell ref="C107:E107"/>
    <mergeCell ref="C109:E109"/>
    <mergeCell ref="C110:E110"/>
    <mergeCell ref="C111:E111"/>
    <mergeCell ref="C112:E112"/>
    <mergeCell ref="C121:E121"/>
    <mergeCell ref="F104:G104"/>
    <mergeCell ref="F105:G105"/>
    <mergeCell ref="F106:G106"/>
    <mergeCell ref="F107:G107"/>
    <mergeCell ref="F109:G109"/>
    <mergeCell ref="F110:G110"/>
    <mergeCell ref="F111:G111"/>
    <mergeCell ref="F112:G112"/>
    <mergeCell ref="F113:G113"/>
    <mergeCell ref="F119:G119"/>
    <mergeCell ref="F120:G120"/>
    <mergeCell ref="F121:G121"/>
    <mergeCell ref="C101:E101"/>
    <mergeCell ref="C102:E102"/>
    <mergeCell ref="C103:E103"/>
    <mergeCell ref="C108:E108"/>
    <mergeCell ref="C116:E116"/>
    <mergeCell ref="C119:E119"/>
    <mergeCell ref="C120:E120"/>
    <mergeCell ref="F101:G101"/>
    <mergeCell ref="F94:G94"/>
    <mergeCell ref="F102:G102"/>
    <mergeCell ref="F103:G103"/>
    <mergeCell ref="F108:G108"/>
    <mergeCell ref="F116:G116"/>
    <mergeCell ref="F114:G114"/>
    <mergeCell ref="F115:G115"/>
    <mergeCell ref="F87:G87"/>
    <mergeCell ref="C94:C98"/>
    <mergeCell ref="E99:G99"/>
    <mergeCell ref="C99:D99"/>
    <mergeCell ref="C100:D100"/>
    <mergeCell ref="F97:F98"/>
    <mergeCell ref="F95:F96"/>
    <mergeCell ref="G95:G96"/>
    <mergeCell ref="G97:G98"/>
    <mergeCell ref="F90:G90"/>
    <mergeCell ref="C83:E83"/>
    <mergeCell ref="C85:E85"/>
    <mergeCell ref="C88:E88"/>
    <mergeCell ref="C84:E84"/>
    <mergeCell ref="C86:E86"/>
    <mergeCell ref="C87:E87"/>
    <mergeCell ref="C89:E89"/>
    <mergeCell ref="C90:E90"/>
    <mergeCell ref="F83:G83"/>
    <mergeCell ref="C22:E22"/>
    <mergeCell ref="C23:E23"/>
    <mergeCell ref="C24:E24"/>
    <mergeCell ref="C25:E25"/>
    <mergeCell ref="C26:E26"/>
    <mergeCell ref="F89:G89"/>
    <mergeCell ref="F85:G85"/>
    <mergeCell ref="F88:G88"/>
    <mergeCell ref="F84:G84"/>
    <mergeCell ref="F86:G86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F26:G26"/>
    <mergeCell ref="C16:E16"/>
    <mergeCell ref="C17:E17"/>
    <mergeCell ref="C18:E18"/>
    <mergeCell ref="C20:E20"/>
    <mergeCell ref="C21:E21"/>
    <mergeCell ref="C7:D7"/>
    <mergeCell ref="C19:E19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F18:G18"/>
    <mergeCell ref="F37:G37"/>
    <mergeCell ref="F19:G19"/>
    <mergeCell ref="F8:G8"/>
    <mergeCell ref="F4:F5"/>
    <mergeCell ref="G4:G5"/>
    <mergeCell ref="F35:G35"/>
    <mergeCell ref="F36:G36"/>
    <mergeCell ref="F20:G20"/>
    <mergeCell ref="F38:G38"/>
    <mergeCell ref="F1:G1"/>
    <mergeCell ref="F2:F3"/>
    <mergeCell ref="G2:G3"/>
    <mergeCell ref="F27:G27"/>
    <mergeCell ref="F28:G28"/>
    <mergeCell ref="F14:G14"/>
    <mergeCell ref="F15:G15"/>
    <mergeCell ref="F16:G16"/>
    <mergeCell ref="F17:G17"/>
    <mergeCell ref="C43:E43"/>
    <mergeCell ref="C44:E44"/>
    <mergeCell ref="C45:E45"/>
    <mergeCell ref="C42:E42"/>
    <mergeCell ref="F40:G40"/>
    <mergeCell ref="F39:G39"/>
    <mergeCell ref="F41:G41"/>
    <mergeCell ref="F42:G42"/>
    <mergeCell ref="F43:G43"/>
    <mergeCell ref="F44:G44"/>
    <mergeCell ref="F45:G45"/>
    <mergeCell ref="C37:E37"/>
    <mergeCell ref="C38:E38"/>
    <mergeCell ref="C39:E39"/>
    <mergeCell ref="C40:E40"/>
    <mergeCell ref="C41:E41"/>
    <mergeCell ref="F54:G54"/>
    <mergeCell ref="F53:G53"/>
    <mergeCell ref="C51:E51"/>
    <mergeCell ref="F46:G46"/>
    <mergeCell ref="F47:G47"/>
    <mergeCell ref="F48:G48"/>
    <mergeCell ref="F49:G49"/>
    <mergeCell ref="F50:G50"/>
    <mergeCell ref="F51:G51"/>
    <mergeCell ref="F58:G58"/>
    <mergeCell ref="C52:E52"/>
    <mergeCell ref="C53:E53"/>
    <mergeCell ref="C54:E54"/>
    <mergeCell ref="C56:E56"/>
    <mergeCell ref="C58:E58"/>
    <mergeCell ref="F52:G52"/>
    <mergeCell ref="F57:G57"/>
    <mergeCell ref="F56:G56"/>
    <mergeCell ref="F55:G55"/>
    <mergeCell ref="F65:G65"/>
    <mergeCell ref="F67:G67"/>
    <mergeCell ref="F68:G68"/>
    <mergeCell ref="F69:G69"/>
    <mergeCell ref="C59:E59"/>
    <mergeCell ref="C65:E65"/>
    <mergeCell ref="C64:E64"/>
    <mergeCell ref="C63:E63"/>
    <mergeCell ref="C62:E62"/>
    <mergeCell ref="C61:E61"/>
    <mergeCell ref="C70:E70"/>
    <mergeCell ref="F70:G70"/>
    <mergeCell ref="C66:E66"/>
    <mergeCell ref="F66:G66"/>
    <mergeCell ref="C67:E67"/>
    <mergeCell ref="C68:E68"/>
    <mergeCell ref="C69:E69"/>
    <mergeCell ref="F59:G59"/>
    <mergeCell ref="F60:G60"/>
    <mergeCell ref="F61:G61"/>
    <mergeCell ref="F62:G62"/>
    <mergeCell ref="F63:G63"/>
    <mergeCell ref="F64:G64"/>
    <mergeCell ref="F74:G74"/>
    <mergeCell ref="F76:G76"/>
    <mergeCell ref="F73:G73"/>
    <mergeCell ref="F75:G75"/>
    <mergeCell ref="F77:G77"/>
    <mergeCell ref="F71:G71"/>
    <mergeCell ref="C57:E57"/>
    <mergeCell ref="C47:E47"/>
    <mergeCell ref="C48:E48"/>
    <mergeCell ref="C49:E49"/>
    <mergeCell ref="F82:G82"/>
    <mergeCell ref="F81:G81"/>
    <mergeCell ref="F80:G80"/>
    <mergeCell ref="F79:G79"/>
    <mergeCell ref="F78:G78"/>
    <mergeCell ref="F72:G72"/>
    <mergeCell ref="C71:E71"/>
    <mergeCell ref="C73:E73"/>
    <mergeCell ref="C8:E8"/>
    <mergeCell ref="C12:E12"/>
    <mergeCell ref="C13:E13"/>
    <mergeCell ref="C14:E14"/>
    <mergeCell ref="C15:E15"/>
    <mergeCell ref="C46:E46"/>
    <mergeCell ref="C50:E50"/>
    <mergeCell ref="C55:E55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C79:E79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51181102362204722" right="0.51181102362204722" top="0.78740157480314965" bottom="0.78740157480314965" header="0.31496062992125984" footer="0.31496062992125984"/>
  <pageSetup paperSize="9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'[PCF UPAE IBURA 062022.xlsx]DADOS (OCULTAR)'!#REF!</xm:f>
          </x14:formula1>
          <xm:sqref>E228:E231</xm:sqref>
        </x14:dataValidation>
        <x14:dataValidation type="list" allowBlank="1" showInputMessage="1" showErrorMessage="1">
          <x14:formula1>
            <xm:f>'[PCF UPAE IBURA 062022.xlsx]DADOS (OCULTAR)'!#REF!</xm:f>
          </x14:formula1>
          <xm:sqref>F4:F5</xm:sqref>
        </x14:dataValidation>
        <x14:dataValidation type="list" allowBlank="1" showInputMessage="1" showErrorMessage="1">
          <x14:formula1>
            <xm:f>'[PCF UPAE IBURA 062022.xlsx]DADOS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2022-08-31T11:48:08Z</dcterms:created>
  <dcterms:modified xsi:type="dcterms:W3CDTF">2022-08-31T11:48:12Z</dcterms:modified>
</cp:coreProperties>
</file>